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achim agou\OneDrive - MDS Aero Support\000 proDAS Config JOA\demo config x115c v15\Rave\"/>
    </mc:Choice>
  </mc:AlternateContent>
  <xr:revisionPtr revIDLastSave="11" documentId="8_{FC56AE85-8FD5-4285-98C7-239A09B344DF}" xr6:coauthVersionLast="36" xr6:coauthVersionMax="36" xr10:uidLastSave="{FEC9082A-98E5-4D29-9319-FCB2905858FE}"/>
  <bookViews>
    <workbookView xWindow="-120" yWindow="-120" windowWidth="29040" windowHeight="17640" xr2:uid="{EE7DF361-9BDC-4729-906E-DC25B58D100C}"/>
  </bookViews>
  <sheets>
    <sheet name="LogSheet" sheetId="1" r:id="rId1"/>
    <sheet name="TestHeader" sheetId="2" r:id="rId2"/>
    <sheet name="Header Data" sheetId="3" r:id="rId3"/>
    <sheet name="List" sheetId="4" r:id="rId4"/>
  </sheets>
  <definedNames>
    <definedName name="_xlnm._FilterDatabase" localSheetId="0" hidden="1">LogSheet!$A$22:$AF$27</definedName>
    <definedName name="H_ABC_NUM">TestHeader!$B$21</definedName>
    <definedName name="H_ARCH_DATE">TestHeader!$B$9</definedName>
    <definedName name="H_ARCH_SET_ID">TestHeader!$B$8</definedName>
    <definedName name="H_ATS_NUMBER">TestHeader!$B$30</definedName>
    <definedName name="H_BUILD_NO">TestHeader!$B$11</definedName>
    <definedName name="H_CLEANED">TestHeader!$B$15</definedName>
    <definedName name="H_CUSTOMER">TestHeader!$B$16</definedName>
    <definedName name="H_ENGINE_ADAPTER">TestHeader!$B$32</definedName>
    <definedName name="H_ENGINE_BUILD_LETTER">TestHeader!$B$35</definedName>
    <definedName name="H_ENGINE_BUILD_NUMBER">TestHeader!$B$34</definedName>
    <definedName name="H_ENGINE_NAME">TestHeader!$B$7</definedName>
    <definedName name="H_ENGINE_SERIAL_NO">TestHeader!$B$6</definedName>
    <definedName name="H_ENGINE_STANDARD">TestHeader!$B$17</definedName>
    <definedName name="H_FADEC_EDITION_NUMBER">TestHeader!$B$24</definedName>
    <definedName name="H_FADEC_NUMBER">TestHeader!$B$25</definedName>
    <definedName name="H_FUEL_DENSITY">TestHeader!$B$28</definedName>
    <definedName name="H_HPT">TestHeader!$B$26</definedName>
    <definedName name="H_LHV">TestHeader!$B$29</definedName>
    <definedName name="H_LPT">TestHeader!$B$27</definedName>
    <definedName name="H_MFC_NUMBER">TestHeader!$B$36</definedName>
    <definedName name="H_PROJECT_NUMBER">TestHeader!$B$20</definedName>
    <definedName name="H_PTO_NUMBER">TestHeader!$B$31</definedName>
    <definedName name="H_TEST_CELL_NAME">TestHeader!$B$2</definedName>
    <definedName name="H_TEST_CELL_NUMBER">TestHeader!$B$33</definedName>
    <definedName name="H_TEST_CLOSED">TestHeader!$B$18</definedName>
    <definedName name="H_TEST_CLOSED_DATE">TestHeader!$B$19</definedName>
    <definedName name="H_TEST_DATE">TestHeader!$B$5</definedName>
    <definedName name="H_TEST_DESC">TestHeader!$B$10</definedName>
    <definedName name="H_TEST_ENG">TestHeader!$B$14</definedName>
    <definedName name="H_TEST_ID">TestHeader!$B$3</definedName>
    <definedName name="H_TEST_NAME">TestHeader!$B$4</definedName>
    <definedName name="H_TEST_NUMBER">TestHeader!$B$22</definedName>
    <definedName name="H_TEST_OPER1">TestHeader!$B$12</definedName>
    <definedName name="H_TEST_OPER2">TestHeader!$B$13</definedName>
    <definedName name="H_TEST_PART_NUMBER">TestHeader!$B$23</definedName>
    <definedName name="_xlnm.Print_Area" localSheetId="0">LogSheet!$A:$DB</definedName>
    <definedName name="_xlnm.Print_Titles" localSheetId="0">LogSheet!$1:$22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4" i="3" l="1"/>
  <c r="E20" i="3"/>
  <c r="CV16" i="1" l="1"/>
  <c r="CP16" i="1"/>
  <c r="CV15" i="1"/>
  <c r="CP15" i="1"/>
  <c r="CV14" i="1"/>
  <c r="CP14" i="1"/>
  <c r="CV12" i="1"/>
  <c r="CP12" i="1"/>
  <c r="CV11" i="1"/>
  <c r="CP11" i="1"/>
  <c r="CV9" i="1"/>
  <c r="CP9" i="1"/>
  <c r="CV8" i="1"/>
  <c r="CP8" i="1"/>
  <c r="CV7" i="1"/>
  <c r="CP7" i="1"/>
  <c r="CV6" i="1"/>
  <c r="CS6" i="1"/>
  <c r="CP6" i="1"/>
  <c r="CV5" i="1"/>
  <c r="CS5" i="1"/>
  <c r="CP5" i="1"/>
  <c r="CV4" i="1"/>
  <c r="CS4" i="1"/>
  <c r="CP4" i="1"/>
  <c r="CS2" i="1"/>
  <c r="CP2" i="1"/>
  <c r="CG16" i="1"/>
  <c r="CA16" i="1"/>
  <c r="CG15" i="1"/>
  <c r="CA15" i="1"/>
  <c r="CG14" i="1"/>
  <c r="CA14" i="1"/>
  <c r="CG12" i="1"/>
  <c r="CA12" i="1"/>
  <c r="CG11" i="1"/>
  <c r="CA11" i="1"/>
  <c r="CG9" i="1"/>
  <c r="CA9" i="1"/>
  <c r="CG8" i="1"/>
  <c r="CA8" i="1"/>
  <c r="CG7" i="1"/>
  <c r="CA7" i="1"/>
  <c r="CG6" i="1"/>
  <c r="CD6" i="1"/>
  <c r="CA6" i="1"/>
  <c r="CG5" i="1"/>
  <c r="CD5" i="1"/>
  <c r="CA5" i="1"/>
  <c r="CG4" i="1"/>
  <c r="CD4" i="1"/>
  <c r="CA4" i="1"/>
  <c r="CD2" i="1"/>
  <c r="CA2" i="1"/>
  <c r="BR16" i="1"/>
  <c r="BL16" i="1"/>
  <c r="BR15" i="1"/>
  <c r="BL15" i="1"/>
  <c r="BR14" i="1"/>
  <c r="BL14" i="1"/>
  <c r="BR12" i="1"/>
  <c r="BL12" i="1"/>
  <c r="BR11" i="1"/>
  <c r="BL11" i="1"/>
  <c r="BR9" i="1"/>
  <c r="BL9" i="1"/>
  <c r="BR8" i="1"/>
  <c r="BL8" i="1"/>
  <c r="BR7" i="1"/>
  <c r="BL7" i="1"/>
  <c r="BR6" i="1"/>
  <c r="BO6" i="1"/>
  <c r="BL6" i="1"/>
  <c r="BR5" i="1"/>
  <c r="BO5" i="1"/>
  <c r="BL5" i="1"/>
  <c r="BR4" i="1"/>
  <c r="BO4" i="1"/>
  <c r="BL4" i="1"/>
  <c r="BO2" i="1"/>
  <c r="BL2" i="1"/>
  <c r="BC16" i="1"/>
  <c r="AW16" i="1"/>
  <c r="BC15" i="1"/>
  <c r="AW15" i="1"/>
  <c r="BC14" i="1"/>
  <c r="AW14" i="1"/>
  <c r="BC12" i="1"/>
  <c r="AW12" i="1"/>
  <c r="BC11" i="1"/>
  <c r="AW11" i="1"/>
  <c r="BC9" i="1"/>
  <c r="AW9" i="1"/>
  <c r="BC8" i="1"/>
  <c r="AW8" i="1"/>
  <c r="BC7" i="1"/>
  <c r="AW7" i="1"/>
  <c r="BC6" i="1"/>
  <c r="AZ6" i="1"/>
  <c r="AW6" i="1"/>
  <c r="BC5" i="1"/>
  <c r="AZ5" i="1"/>
  <c r="AW5" i="1"/>
  <c r="BC4" i="1"/>
  <c r="AZ4" i="1"/>
  <c r="AW4" i="1"/>
  <c r="AZ2" i="1"/>
  <c r="AW2" i="1"/>
  <c r="AN16" i="1"/>
  <c r="AH16" i="1"/>
  <c r="AN15" i="1"/>
  <c r="AH15" i="1"/>
  <c r="AN14" i="1"/>
  <c r="AH14" i="1"/>
  <c r="AN12" i="1"/>
  <c r="AH12" i="1"/>
  <c r="AN11" i="1"/>
  <c r="AH11" i="1"/>
  <c r="AN9" i="1"/>
  <c r="AH9" i="1"/>
  <c r="AN8" i="1"/>
  <c r="AH8" i="1"/>
  <c r="AN7" i="1"/>
  <c r="AH7" i="1"/>
  <c r="AN6" i="1"/>
  <c r="AK6" i="1"/>
  <c r="AH6" i="1"/>
  <c r="AN5" i="1"/>
  <c r="AK5" i="1"/>
  <c r="AH5" i="1"/>
  <c r="AN4" i="1"/>
  <c r="AK4" i="1"/>
  <c r="AH4" i="1"/>
  <c r="AK2" i="1"/>
  <c r="AH2" i="1"/>
  <c r="Y16" i="1"/>
  <c r="S16" i="1"/>
  <c r="Y15" i="1"/>
  <c r="S15" i="1"/>
  <c r="Y14" i="1"/>
  <c r="S14" i="1"/>
  <c r="Y12" i="1"/>
  <c r="S12" i="1"/>
  <c r="Y11" i="1"/>
  <c r="S11" i="1"/>
  <c r="Y9" i="1"/>
  <c r="S9" i="1"/>
  <c r="Y8" i="1"/>
  <c r="S8" i="1"/>
  <c r="Y7" i="1"/>
  <c r="S7" i="1"/>
  <c r="Y6" i="1"/>
  <c r="V6" i="1"/>
  <c r="S6" i="1"/>
  <c r="Y5" i="1"/>
  <c r="V5" i="1"/>
  <c r="S5" i="1"/>
  <c r="Y4" i="1"/>
  <c r="V4" i="1"/>
  <c r="S4" i="1"/>
  <c r="V2" i="1"/>
  <c r="S2" i="1"/>
  <c r="B16" i="1"/>
  <c r="B15" i="1"/>
  <c r="B14" i="1"/>
  <c r="B12" i="1"/>
  <c r="B11" i="1"/>
  <c r="B2" i="1" l="1"/>
  <c r="H16" i="1"/>
  <c r="H15" i="1"/>
  <c r="H14" i="1"/>
  <c r="H12" i="1"/>
  <c r="I11" i="1"/>
  <c r="H11" i="1"/>
  <c r="H9" i="1"/>
  <c r="H8" i="1"/>
  <c r="H7" i="1"/>
  <c r="I6" i="1"/>
  <c r="H6" i="1"/>
  <c r="H5" i="1"/>
  <c r="H4" i="1"/>
  <c r="E2" i="1"/>
  <c r="E5" i="1"/>
  <c r="E4" i="1"/>
  <c r="E6" i="1"/>
  <c r="B9" i="1"/>
  <c r="B8" i="1"/>
  <c r="B7" i="1"/>
  <c r="B6" i="1"/>
  <c r="B5" i="1"/>
  <c r="H30" i="3"/>
  <c r="E18" i="3"/>
  <c r="H18" i="3" s="1"/>
  <c r="E17" i="3"/>
  <c r="H17" i="3" s="1"/>
  <c r="E13" i="3"/>
  <c r="H13" i="3" s="1"/>
  <c r="F5" i="1" s="1"/>
  <c r="H3" i="3"/>
  <c r="C2" i="1" s="1"/>
  <c r="E10" i="3"/>
  <c r="H10" i="3" s="1"/>
  <c r="C9" i="1" s="1"/>
  <c r="E9" i="3"/>
  <c r="H9" i="3" s="1"/>
  <c r="C8" i="1" s="1"/>
  <c r="E7" i="3"/>
  <c r="H7" i="3" s="1"/>
  <c r="C6" i="1" s="1"/>
  <c r="H6" i="3"/>
  <c r="C5" i="1" s="1"/>
  <c r="H2" i="3"/>
  <c r="H49" i="3"/>
  <c r="H48" i="3"/>
  <c r="H47" i="3"/>
  <c r="H46" i="3"/>
  <c r="H45" i="3"/>
  <c r="H44" i="3"/>
  <c r="H43" i="3"/>
  <c r="H42" i="3"/>
  <c r="H41" i="3"/>
  <c r="H40" i="3"/>
  <c r="H38" i="3"/>
  <c r="H37" i="3"/>
  <c r="H36" i="3"/>
  <c r="H34" i="3"/>
  <c r="H33" i="3"/>
  <c r="H32" i="3"/>
  <c r="H29" i="3"/>
  <c r="H28" i="3"/>
  <c r="H25" i="3"/>
  <c r="H23" i="3"/>
  <c r="H22" i="3"/>
  <c r="H21" i="3"/>
  <c r="H20" i="3"/>
  <c r="I7" i="1" s="1"/>
  <c r="H19" i="3"/>
  <c r="H14" i="3"/>
  <c r="F2" i="1" s="1"/>
  <c r="E6" i="3"/>
  <c r="CW12" i="1" l="1"/>
  <c r="AO12" i="1"/>
  <c r="CH12" i="1"/>
  <c r="Z12" i="1"/>
  <c r="BS12" i="1"/>
  <c r="BD12" i="1"/>
  <c r="BM12" i="1"/>
  <c r="AX12" i="1"/>
  <c r="C12" i="1"/>
  <c r="CQ12" i="1"/>
  <c r="AI12" i="1"/>
  <c r="CB12" i="1"/>
  <c r="T12" i="1"/>
  <c r="CW16" i="1"/>
  <c r="AO16" i="1"/>
  <c r="CH16" i="1"/>
  <c r="Z16" i="1"/>
  <c r="BS16" i="1"/>
  <c r="BD16" i="1"/>
  <c r="I16" i="1"/>
  <c r="CH8" i="1"/>
  <c r="Z8" i="1"/>
  <c r="BS8" i="1"/>
  <c r="BD8" i="1"/>
  <c r="CW8" i="1"/>
  <c r="AO8" i="1"/>
  <c r="I14" i="1"/>
  <c r="CW14" i="1"/>
  <c r="AO14" i="1"/>
  <c r="CH14" i="1"/>
  <c r="Z14" i="1"/>
  <c r="BS14" i="1"/>
  <c r="BD14" i="1"/>
  <c r="BM14" i="1"/>
  <c r="C14" i="1"/>
  <c r="AX14" i="1"/>
  <c r="CQ14" i="1"/>
  <c r="AI14" i="1"/>
  <c r="CB14" i="1"/>
  <c r="T14" i="1"/>
  <c r="I8" i="1"/>
  <c r="CW9" i="1"/>
  <c r="AO9" i="1"/>
  <c r="CH9" i="1"/>
  <c r="Z9" i="1"/>
  <c r="BS9" i="1"/>
  <c r="BD9" i="1"/>
  <c r="CW15" i="1"/>
  <c r="AO15" i="1"/>
  <c r="CH15" i="1"/>
  <c r="Z15" i="1"/>
  <c r="BS15" i="1"/>
  <c r="BD15" i="1"/>
  <c r="BM15" i="1"/>
  <c r="AX15" i="1"/>
  <c r="CQ15" i="1"/>
  <c r="AI15" i="1"/>
  <c r="CB15" i="1"/>
  <c r="T15" i="1"/>
  <c r="C15" i="1"/>
  <c r="CW6" i="1"/>
  <c r="AO6" i="1"/>
  <c r="CH6" i="1"/>
  <c r="Z6" i="1"/>
  <c r="BS6" i="1"/>
  <c r="BD6" i="1"/>
  <c r="CW11" i="1"/>
  <c r="AO11" i="1"/>
  <c r="CH11" i="1"/>
  <c r="Z11" i="1"/>
  <c r="BS11" i="1"/>
  <c r="BD11" i="1"/>
  <c r="BM11" i="1"/>
  <c r="AX11" i="1"/>
  <c r="CQ11" i="1"/>
  <c r="AI11" i="1"/>
  <c r="C11" i="1"/>
  <c r="CB11" i="1"/>
  <c r="T11" i="1"/>
  <c r="BM16" i="1"/>
  <c r="AX16" i="1"/>
  <c r="CQ16" i="1"/>
  <c r="AI16" i="1"/>
  <c r="C16" i="1"/>
  <c r="CB16" i="1"/>
  <c r="T16" i="1"/>
  <c r="CB2" i="1"/>
  <c r="T2" i="1"/>
  <c r="BM2" i="1"/>
  <c r="AX2" i="1"/>
  <c r="CQ2" i="1"/>
  <c r="AI2" i="1"/>
  <c r="I9" i="1"/>
  <c r="I12" i="1"/>
  <c r="I15" i="1"/>
  <c r="BS5" i="1"/>
  <c r="BD5" i="1"/>
  <c r="Z5" i="1"/>
  <c r="CW5" i="1"/>
  <c r="CH5" i="1"/>
  <c r="AO5" i="1"/>
  <c r="I5" i="1"/>
  <c r="CW4" i="1"/>
  <c r="CH4" i="1"/>
  <c r="BS4" i="1"/>
  <c r="BD4" i="1"/>
  <c r="AO4" i="1"/>
  <c r="Z4" i="1"/>
  <c r="CQ5" i="1"/>
  <c r="CB5" i="1"/>
  <c r="BM5" i="1"/>
  <c r="AX5" i="1"/>
  <c r="AI5" i="1"/>
  <c r="T5" i="1"/>
  <c r="I4" i="1"/>
  <c r="CQ6" i="1"/>
  <c r="CB6" i="1"/>
  <c r="BM6" i="1"/>
  <c r="AX6" i="1"/>
  <c r="AI6" i="1"/>
  <c r="T6" i="1"/>
  <c r="CQ9" i="1"/>
  <c r="CB9" i="1"/>
  <c r="BM9" i="1"/>
  <c r="AX9" i="1"/>
  <c r="AI9" i="1"/>
  <c r="T9" i="1"/>
  <c r="CQ8" i="1"/>
  <c r="CB8" i="1"/>
  <c r="BM8" i="1"/>
  <c r="AX8" i="1"/>
  <c r="AI8" i="1"/>
  <c r="T8" i="1"/>
  <c r="BP5" i="1"/>
  <c r="BA5" i="1"/>
  <c r="AL5" i="1"/>
  <c r="W5" i="1"/>
  <c r="CE5" i="1"/>
  <c r="CT5" i="1"/>
  <c r="CT2" i="1"/>
  <c r="BP2" i="1"/>
  <c r="AL2" i="1"/>
  <c r="BA2" i="1"/>
  <c r="W2" i="1"/>
  <c r="CE2" i="1"/>
  <c r="AO7" i="1"/>
  <c r="BS7" i="1"/>
  <c r="CH7" i="1"/>
  <c r="Z7" i="1"/>
  <c r="BD7" i="1"/>
  <c r="CW7" i="1"/>
  <c r="B4" i="1"/>
  <c r="F26" i="3" l="1"/>
  <c r="F24" i="3"/>
  <c r="E15" i="3"/>
  <c r="H15" i="3" s="1"/>
  <c r="E12" i="3"/>
  <c r="H12" i="3" s="1"/>
  <c r="E8" i="3"/>
  <c r="H8" i="3" s="1"/>
  <c r="E5" i="3"/>
  <c r="H5" i="3" s="1"/>
  <c r="CQ7" i="1" l="1"/>
  <c r="BM7" i="1"/>
  <c r="AX7" i="1"/>
  <c r="CB7" i="1"/>
  <c r="AI7" i="1"/>
  <c r="T7" i="1"/>
  <c r="C7" i="1"/>
  <c r="AL4" i="1"/>
  <c r="CB4" i="1"/>
  <c r="BP4" i="1"/>
  <c r="AI4" i="1"/>
  <c r="W4" i="1"/>
  <c r="CT4" i="1"/>
  <c r="BM4" i="1"/>
  <c r="BA4" i="1"/>
  <c r="T4" i="1"/>
  <c r="AX4" i="1"/>
  <c r="CQ4" i="1"/>
  <c r="CE4" i="1"/>
  <c r="F4" i="1"/>
  <c r="CE6" i="1"/>
  <c r="W6" i="1"/>
  <c r="CT6" i="1"/>
  <c r="AL6" i="1"/>
  <c r="BA6" i="1"/>
  <c r="BP6" i="1"/>
  <c r="F6" i="1"/>
  <c r="H24" i="3"/>
  <c r="CX11" i="1" s="1"/>
  <c r="H26" i="3"/>
  <c r="CX12" i="1" s="1"/>
  <c r="C4" i="1"/>
  <c r="BE11" i="1" l="1"/>
  <c r="BT12" i="1"/>
  <c r="AA12" i="1"/>
  <c r="CI12" i="1"/>
  <c r="J12" i="1"/>
  <c r="AA11" i="1"/>
  <c r="CI11" i="1"/>
  <c r="BE12" i="1"/>
  <c r="J11" i="1"/>
  <c r="BT11" i="1"/>
  <c r="AP12" i="1"/>
  <c r="AP11" i="1"/>
</calcChain>
</file>

<file path=xl/sharedStrings.xml><?xml version="1.0" encoding="utf-8"?>
<sst xmlns="http://schemas.openxmlformats.org/spreadsheetml/2006/main" count="263" uniqueCount="105">
  <si>
    <t>Test Date:</t>
  </si>
  <si>
    <t>EVENT TIME</t>
  </si>
  <si>
    <t>EVENT STEP</t>
  </si>
  <si>
    <t>EVENT COMMENT</t>
  </si>
  <si>
    <t>N/A</t>
  </si>
  <si>
    <t>TEST_NAME_UNIQUE</t>
  </si>
  <si>
    <t>TEST_CELL_NAME</t>
  </si>
  <si>
    <t>TEST_ID</t>
  </si>
  <si>
    <t>TEST_NAME</t>
  </si>
  <si>
    <t>TEST_DATE</t>
  </si>
  <si>
    <t>ENGINE_SERIAL_NO</t>
  </si>
  <si>
    <t>ENGINE_NAME</t>
  </si>
  <si>
    <t>ARCH_SET_ID</t>
  </si>
  <si>
    <t>ARCH_DATE</t>
  </si>
  <si>
    <t>TEST_DESC</t>
  </si>
  <si>
    <t>BUILD_NO</t>
  </si>
  <si>
    <t>TEST_OPER1</t>
  </si>
  <si>
    <t>TEST_OPER2</t>
  </si>
  <si>
    <t>TEST_ENG</t>
  </si>
  <si>
    <t>CLEANED</t>
  </si>
  <si>
    <t>CUSTOMER</t>
  </si>
  <si>
    <t>ENGINE_STANDARD</t>
  </si>
  <si>
    <t>TEST_CLOSED</t>
  </si>
  <si>
    <t>TEST_CLOSED_DATE</t>
  </si>
  <si>
    <t xml:space="preserve"> </t>
  </si>
  <si>
    <t>Report Header Parameter</t>
  </si>
  <si>
    <t>Source</t>
  </si>
  <si>
    <t>proDAS Database Table</t>
  </si>
  <si>
    <t>proDAS Database Attributes</t>
  </si>
  <si>
    <t>Value automatically generated</t>
  </si>
  <si>
    <t>Value manually inputted</t>
  </si>
  <si>
    <t>Auto or Manual?</t>
  </si>
  <si>
    <t>Value used in report</t>
  </si>
  <si>
    <t>Document Number:</t>
  </si>
  <si>
    <t>CUSTOMER_SPECIFIC</t>
  </si>
  <si>
    <t>Manual</t>
  </si>
  <si>
    <t>Test Cell Name:</t>
  </si>
  <si>
    <t>TEST_CELL</t>
  </si>
  <si>
    <t>Auto</t>
  </si>
  <si>
    <t>Engine Name:</t>
  </si>
  <si>
    <t>TEST_HEADER</t>
  </si>
  <si>
    <t>Test Name:</t>
  </si>
  <si>
    <t>Test Operator #1:</t>
  </si>
  <si>
    <t>Joachim</t>
  </si>
  <si>
    <t>Test Operator #2:</t>
  </si>
  <si>
    <t>Test Operator #3:</t>
  </si>
  <si>
    <t>Test Engineer #1:</t>
  </si>
  <si>
    <t>Test Engineer #2:</t>
  </si>
  <si>
    <t>Test Engineer #3:</t>
  </si>
  <si>
    <t>Report Prepared by:</t>
  </si>
  <si>
    <t>Rong</t>
  </si>
  <si>
    <t>Report Preparation Date:</t>
  </si>
  <si>
    <t>Report Checked by:</t>
  </si>
  <si>
    <t>Rob</t>
  </si>
  <si>
    <t>Report Check Date:</t>
  </si>
  <si>
    <t>Customer Representative #1:</t>
  </si>
  <si>
    <t>Customer Representative #2:</t>
  </si>
  <si>
    <t>TABLE</t>
  </si>
  <si>
    <t>TEST_CELL_ID</t>
  </si>
  <si>
    <t>Logsheet</t>
  </si>
  <si>
    <t>Serial Number:</t>
  </si>
  <si>
    <t>Build Number:</t>
  </si>
  <si>
    <t>Customer:</t>
  </si>
  <si>
    <t>Test Information Page</t>
  </si>
  <si>
    <t>Engine Variant:</t>
  </si>
  <si>
    <t>Serge</t>
  </si>
  <si>
    <t>Huaqing</t>
  </si>
  <si>
    <t>Bob</t>
  </si>
  <si>
    <t>Dionne</t>
  </si>
  <si>
    <t>This is a demo</t>
  </si>
  <si>
    <t>MDS Test Cell</t>
  </si>
  <si>
    <t>X115C</t>
  </si>
  <si>
    <t>Zhao 赵</t>
  </si>
  <si>
    <t>אַבְרָהָם Abraham</t>
  </si>
  <si>
    <t>Customer Representative #3:</t>
  </si>
  <si>
    <t>François</t>
  </si>
  <si>
    <t>Test Number:</t>
  </si>
  <si>
    <t>Revision:</t>
  </si>
  <si>
    <t>Description:</t>
  </si>
  <si>
    <t>Field #1:</t>
  </si>
  <si>
    <t>Field #2:</t>
  </si>
  <si>
    <t>Field #3:</t>
  </si>
  <si>
    <t>abc</t>
  </si>
  <si>
    <t>def</t>
  </si>
  <si>
    <t>ghi</t>
  </si>
  <si>
    <t>Field #4:</t>
  </si>
  <si>
    <t>Field #5:</t>
  </si>
  <si>
    <t>xyz</t>
  </si>
  <si>
    <t>joa</t>
  </si>
  <si>
    <t xml:space="preserve">     Logsheet</t>
  </si>
  <si>
    <t>[LOGSHEET]</t>
  </si>
  <si>
    <t>#Data population start cell</t>
  </si>
  <si>
    <t>DataOrigin=I23</t>
  </si>
  <si>
    <t>#Number of data columns on first page</t>
  </si>
  <si>
    <t>FirstPageDataColumns=8</t>
  </si>
  <si>
    <t>#Number of data columns on subsequent pages.</t>
  </si>
  <si>
    <t>OtherPageDataColumns=12</t>
  </si>
  <si>
    <t>Test_Cell_1</t>
  </si>
  <si>
    <t>Demo</t>
  </si>
  <si>
    <t>This is a test</t>
  </si>
  <si>
    <t>Ashwani</t>
  </si>
  <si>
    <t>Patrick</t>
  </si>
  <si>
    <t>None</t>
  </si>
  <si>
    <t>Variant 1</t>
  </si>
  <si>
    <t>mdsedas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</si>
</sst>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07]d\.\ mmmm\ yyyy;@"/>
    <numFmt numFmtId="165" formatCode="d\.m\.yy;@"/>
    <numFmt numFmtId="166" formatCode="0.00000000000"/>
    <numFmt numFmtId="167" formatCode="0.0"/>
    <numFmt numFmtId="168" formatCode="[$-409]dddd\,\ mmmm\ dd\,\ yyyy"/>
    <numFmt numFmtId="169" formatCode="[$-409]mmmm\ d\,\ yyyy;@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4"/>
      <color theme="1"/>
      <name val="Arial Nova Cond"/>
      <family val="2"/>
    </font>
    <font>
      <b/>
      <sz val="20"/>
      <color theme="1"/>
      <name val="Arial Nova Cond"/>
      <family val="2"/>
    </font>
    <font>
      <b/>
      <sz val="12"/>
      <color theme="1"/>
      <name val="Arial Nova Cond"/>
      <family val="2"/>
    </font>
    <font>
      <sz val="11"/>
      <color theme="1"/>
      <name val="Arial Nova Cond"/>
      <family val="2"/>
    </font>
    <font>
      <b/>
      <sz val="11"/>
      <color theme="1"/>
      <name val="Arial Nova Cond"/>
      <family val="2"/>
    </font>
    <font>
      <sz val="10"/>
      <name val="Arial Nova Cond"/>
      <family val="2"/>
    </font>
    <font>
      <sz val="16"/>
      <color theme="1"/>
      <name val="Arial Nova Cond"/>
      <family val="2"/>
    </font>
    <font>
      <sz val="16"/>
      <name val="Arial Nova Cond"/>
      <family val="2"/>
    </font>
    <font>
      <sz val="11"/>
      <name val="Arial Nova Cond"/>
      <family val="2"/>
    </font>
    <font>
      <b/>
      <sz val="26"/>
      <color theme="1"/>
      <name val="Arial Nova Cond"/>
      <family val="2"/>
    </font>
    <font>
      <b/>
      <sz val="12"/>
      <name val="Arial Nova Cond"/>
      <family val="2"/>
    </font>
    <font>
      <b/>
      <sz val="18"/>
      <color theme="1"/>
      <name val="Arial Nova Cond"/>
      <family val="2"/>
    </font>
    <font>
      <sz val="26"/>
      <color theme="1"/>
      <name val="Arial Nova Cond"/>
      <family val="2"/>
    </font>
    <font>
      <sz val="26"/>
      <name val="Arial Nova Cond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hair">
        <color indexed="64"/>
      </bottom>
      <diagonal/>
    </border>
    <border>
      <left style="thick">
        <color auto="1"/>
      </left>
      <right style="thin">
        <color auto="1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auto="1"/>
      </right>
      <top style="hair">
        <color indexed="64"/>
      </top>
      <bottom/>
      <diagonal/>
    </border>
    <border>
      <left style="thick">
        <color auto="1"/>
      </left>
      <right style="thin">
        <color auto="1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ck">
        <color indexed="64"/>
      </left>
      <right style="thick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123">
    <xf numFmtId="0" fontId="0" fillId="0" borderId="0" xfId="0"/>
    <xf numFmtId="0" fontId="2" fillId="2" borderId="0" xfId="0" applyFont="1" applyFill="1"/>
    <xf numFmtId="0" fontId="4" fillId="2" borderId="0" xfId="0" applyFont="1" applyFill="1"/>
    <xf numFmtId="0" fontId="5" fillId="0" borderId="0" xfId="0" applyFont="1"/>
    <xf numFmtId="0" fontId="6" fillId="0" borderId="0" xfId="1" applyFont="1"/>
    <xf numFmtId="0" fontId="7" fillId="3" borderId="6" xfId="1" applyFont="1" applyFill="1" applyBorder="1" applyAlignment="1" applyProtection="1">
      <alignment horizontal="center" vertical="center" wrapText="1"/>
    </xf>
    <xf numFmtId="0" fontId="7" fillId="3" borderId="7" xfId="1" applyFont="1" applyFill="1" applyBorder="1" applyAlignment="1" applyProtection="1">
      <alignment horizontal="center" vertical="center" wrapText="1"/>
    </xf>
    <xf numFmtId="0" fontId="7" fillId="3" borderId="8" xfId="1" applyFont="1" applyFill="1" applyBorder="1" applyAlignment="1" applyProtection="1">
      <alignment horizontal="center" vertical="center" wrapText="1"/>
    </xf>
    <xf numFmtId="0" fontId="7" fillId="4" borderId="8" xfId="1" applyFont="1" applyFill="1" applyBorder="1" applyAlignment="1" applyProtection="1">
      <alignment horizontal="center" vertical="center" wrapText="1"/>
    </xf>
    <xf numFmtId="0" fontId="7" fillId="5" borderId="8" xfId="1" applyFont="1" applyFill="1" applyBorder="1" applyAlignment="1" applyProtection="1">
      <alignment horizontal="center" vertical="center" wrapText="1"/>
    </xf>
    <xf numFmtId="0" fontId="7" fillId="5" borderId="3" xfId="1" applyFont="1" applyFill="1" applyBorder="1" applyAlignment="1" applyProtection="1">
      <alignment horizontal="center" vertical="center" wrapText="1"/>
    </xf>
    <xf numFmtId="0" fontId="8" fillId="4" borderId="9" xfId="1" applyFont="1" applyFill="1" applyBorder="1" applyAlignment="1" applyProtection="1">
      <alignment horizontal="center" vertical="center" wrapText="1"/>
    </xf>
    <xf numFmtId="0" fontId="9" fillId="0" borderId="4" xfId="1" applyFont="1" applyBorder="1" applyAlignment="1" applyProtection="1">
      <alignment horizontal="center" wrapText="1"/>
    </xf>
    <xf numFmtId="0" fontId="10" fillId="0" borderId="10" xfId="1" applyFont="1" applyBorder="1" applyProtection="1"/>
    <xf numFmtId="0" fontId="10" fillId="0" borderId="11" xfId="1" applyFont="1" applyBorder="1" applyAlignment="1" applyProtection="1">
      <alignment horizontal="center" vertical="center"/>
    </xf>
    <xf numFmtId="0" fontId="10" fillId="0" borderId="12" xfId="1" applyFont="1" applyBorder="1" applyAlignment="1" applyProtection="1">
      <alignment horizontal="center" vertical="center"/>
    </xf>
    <xf numFmtId="1" fontId="10" fillId="6" borderId="12" xfId="1" applyNumberFormat="1" applyFont="1" applyFill="1" applyBorder="1" applyAlignment="1" applyProtection="1">
      <alignment horizontal="center" vertical="center"/>
    </xf>
    <xf numFmtId="1" fontId="10" fillId="7" borderId="12" xfId="1" applyNumberFormat="1" applyFont="1" applyFill="1" applyBorder="1" applyAlignment="1" applyProtection="1">
      <alignment horizontal="center" vertical="center"/>
      <protection locked="0"/>
    </xf>
    <xf numFmtId="0" fontId="10" fillId="7" borderId="13" xfId="1" applyFont="1" applyFill="1" applyBorder="1" applyAlignment="1" applyProtection="1">
      <alignment horizontal="center" vertical="center"/>
      <protection locked="0"/>
    </xf>
    <xf numFmtId="1" fontId="11" fillId="6" borderId="14" xfId="1" applyNumberFormat="1" applyFont="1" applyFill="1" applyBorder="1" applyAlignment="1" applyProtection="1">
      <alignment horizontal="center" vertical="center"/>
    </xf>
    <xf numFmtId="0" fontId="10" fillId="0" borderId="0" xfId="1" applyFont="1" applyProtection="1"/>
    <xf numFmtId="0" fontId="10" fillId="0" borderId="15" xfId="1" applyFont="1" applyBorder="1" applyProtection="1"/>
    <xf numFmtId="0" fontId="10" fillId="0" borderId="16" xfId="1" applyFont="1" applyBorder="1" applyAlignment="1" applyProtection="1">
      <alignment horizontal="center" vertical="center"/>
    </xf>
    <xf numFmtId="0" fontId="10" fillId="0" borderId="17" xfId="1" applyFont="1" applyBorder="1" applyAlignment="1" applyProtection="1">
      <alignment horizontal="center" vertical="center"/>
    </xf>
    <xf numFmtId="0" fontId="10" fillId="6" borderId="17" xfId="1" applyFont="1" applyFill="1" applyBorder="1" applyAlignment="1" applyProtection="1">
      <alignment horizontal="center" vertical="center"/>
    </xf>
    <xf numFmtId="0" fontId="10" fillId="7" borderId="17" xfId="1" applyFont="1" applyFill="1" applyBorder="1" applyAlignment="1" applyProtection="1">
      <alignment horizontal="center" vertical="center"/>
      <protection locked="0"/>
    </xf>
    <xf numFmtId="0" fontId="10" fillId="7" borderId="18" xfId="1" applyFont="1" applyFill="1" applyBorder="1" applyAlignment="1" applyProtection="1">
      <alignment horizontal="center" vertical="center"/>
      <protection locked="0"/>
    </xf>
    <xf numFmtId="1" fontId="11" fillId="6" borderId="19" xfId="1" applyNumberFormat="1" applyFont="1" applyFill="1" applyBorder="1" applyAlignment="1" applyProtection="1">
      <alignment horizontal="center" vertical="center"/>
    </xf>
    <xf numFmtId="0" fontId="10" fillId="8" borderId="15" xfId="1" applyFont="1" applyFill="1" applyBorder="1" applyProtection="1"/>
    <xf numFmtId="0" fontId="10" fillId="8" borderId="16" xfId="1" applyFont="1" applyFill="1" applyBorder="1" applyAlignment="1" applyProtection="1">
      <alignment horizontal="center" vertical="center"/>
    </xf>
    <xf numFmtId="0" fontId="10" fillId="8" borderId="17" xfId="1" applyFont="1" applyFill="1" applyBorder="1" applyAlignment="1" applyProtection="1">
      <alignment horizontal="center" vertical="center"/>
    </xf>
    <xf numFmtId="0" fontId="10" fillId="8" borderId="17" xfId="1" applyFont="1" applyFill="1" applyBorder="1" applyAlignment="1" applyProtection="1">
      <alignment horizontal="center" vertical="center"/>
      <protection locked="0"/>
    </xf>
    <xf numFmtId="0" fontId="10" fillId="8" borderId="18" xfId="1" applyFont="1" applyFill="1" applyBorder="1" applyAlignment="1" applyProtection="1">
      <alignment horizontal="center" vertical="center"/>
      <protection locked="0"/>
    </xf>
    <xf numFmtId="1" fontId="11" fillId="8" borderId="19" xfId="1" applyNumberFormat="1" applyFont="1" applyFill="1" applyBorder="1" applyAlignment="1" applyProtection="1">
      <alignment horizontal="center" vertical="center"/>
    </xf>
    <xf numFmtId="0" fontId="10" fillId="8" borderId="0" xfId="1" applyFont="1" applyFill="1" applyProtection="1"/>
    <xf numFmtId="1" fontId="10" fillId="6" borderId="17" xfId="1" applyNumberFormat="1" applyFont="1" applyFill="1" applyBorder="1" applyAlignment="1" applyProtection="1">
      <alignment horizontal="center" vertical="center"/>
    </xf>
    <xf numFmtId="166" fontId="10" fillId="6" borderId="17" xfId="1" applyNumberFormat="1" applyFont="1" applyFill="1" applyBorder="1" applyAlignment="1" applyProtection="1">
      <alignment horizontal="center" vertical="center"/>
    </xf>
    <xf numFmtId="167" fontId="11" fillId="6" borderId="19" xfId="1" applyNumberFormat="1" applyFont="1" applyFill="1" applyBorder="1" applyAlignment="1" applyProtection="1">
      <alignment horizontal="center" vertical="center"/>
    </xf>
    <xf numFmtId="0" fontId="10" fillId="6" borderId="17" xfId="1" applyFont="1" applyFill="1" applyBorder="1" applyAlignment="1" applyProtection="1">
      <alignment horizontal="center" vertical="center" wrapText="1"/>
    </xf>
    <xf numFmtId="1" fontId="11" fillId="6" borderId="19" xfId="1" applyNumberFormat="1" applyFont="1" applyFill="1" applyBorder="1" applyAlignment="1" applyProtection="1">
      <alignment horizontal="center" vertical="center" wrapText="1"/>
    </xf>
    <xf numFmtId="0" fontId="10" fillId="0" borderId="20" xfId="1" applyFont="1" applyBorder="1" applyProtection="1"/>
    <xf numFmtId="0" fontId="10" fillId="0" borderId="21" xfId="1" applyFont="1" applyBorder="1" applyAlignment="1" applyProtection="1">
      <alignment horizontal="center" vertical="center"/>
    </xf>
    <xf numFmtId="0" fontId="10" fillId="0" borderId="22" xfId="1" applyFont="1" applyBorder="1" applyAlignment="1" applyProtection="1">
      <alignment horizontal="center" vertical="center"/>
    </xf>
    <xf numFmtId="0" fontId="10" fillId="6" borderId="22" xfId="1" applyFont="1" applyFill="1" applyBorder="1" applyAlignment="1" applyProtection="1">
      <alignment horizontal="center" vertical="center"/>
    </xf>
    <xf numFmtId="0" fontId="10" fillId="7" borderId="22" xfId="1" applyFont="1" applyFill="1" applyBorder="1" applyAlignment="1" applyProtection="1">
      <alignment horizontal="center" vertical="center"/>
      <protection locked="0"/>
    </xf>
    <xf numFmtId="0" fontId="10" fillId="7" borderId="23" xfId="1" applyFont="1" applyFill="1" applyBorder="1" applyAlignment="1" applyProtection="1">
      <alignment horizontal="center" vertical="center"/>
      <protection locked="0"/>
    </xf>
    <xf numFmtId="1" fontId="11" fillId="6" borderId="24" xfId="1" applyNumberFormat="1" applyFont="1" applyFill="1" applyBorder="1" applyAlignment="1" applyProtection="1">
      <alignment horizontal="center" vertical="center"/>
    </xf>
    <xf numFmtId="0" fontId="10" fillId="9" borderId="0" xfId="1" applyFont="1" applyFill="1" applyProtection="1"/>
    <xf numFmtId="0" fontId="10" fillId="9" borderId="0" xfId="1" applyFont="1" applyFill="1" applyAlignment="1" applyProtection="1">
      <alignment horizontal="center"/>
    </xf>
    <xf numFmtId="0" fontId="10" fillId="0" borderId="0" xfId="1" applyFont="1" applyAlignment="1" applyProtection="1">
      <alignment horizontal="center"/>
    </xf>
    <xf numFmtId="0" fontId="12" fillId="0" borderId="0" xfId="0" applyFont="1" applyFill="1" applyBorder="1"/>
    <xf numFmtId="0" fontId="12" fillId="0" borderId="0" xfId="0" applyFont="1" applyFill="1"/>
    <xf numFmtId="22" fontId="12" fillId="0" borderId="38" xfId="0" applyNumberFormat="1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12" fillId="0" borderId="1" xfId="0" applyFont="1" applyFill="1" applyBorder="1"/>
    <xf numFmtId="0" fontId="12" fillId="0" borderId="44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12" fillId="0" borderId="41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12" fillId="0" borderId="38" xfId="0" applyFont="1" applyFill="1" applyBorder="1" applyAlignment="1">
      <alignment horizontal="center"/>
    </xf>
    <xf numFmtId="0" fontId="11" fillId="9" borderId="45" xfId="1" applyFont="1" applyFill="1" applyBorder="1" applyAlignment="1" applyProtection="1">
      <alignment horizontal="center"/>
    </xf>
    <xf numFmtId="0" fontId="11" fillId="0" borderId="45" xfId="1" applyFont="1" applyBorder="1" applyAlignment="1" applyProtection="1">
      <alignment horizontal="center"/>
    </xf>
    <xf numFmtId="0" fontId="11" fillId="6" borderId="19" xfId="1" applyNumberFormat="1" applyFont="1" applyFill="1" applyBorder="1" applyAlignment="1" applyProtection="1">
      <alignment horizontal="center" vertical="center"/>
    </xf>
    <xf numFmtId="0" fontId="4" fillId="2" borderId="0" xfId="0" applyNumberFormat="1" applyFont="1" applyFill="1"/>
    <xf numFmtId="0" fontId="5" fillId="0" borderId="0" xfId="0" applyNumberFormat="1" applyFont="1"/>
    <xf numFmtId="0" fontId="0" fillId="0" borderId="0" xfId="0" applyNumberFormat="1"/>
    <xf numFmtId="169" fontId="11" fillId="6" borderId="19" xfId="1" applyNumberFormat="1" applyFont="1" applyFill="1" applyBorder="1" applyAlignment="1" applyProtection="1">
      <alignment horizontal="center" vertical="center"/>
    </xf>
    <xf numFmtId="0" fontId="10" fillId="0" borderId="18" xfId="1" applyFont="1" applyBorder="1" applyAlignment="1" applyProtection="1">
      <alignment horizontal="center" vertical="center"/>
    </xf>
    <xf numFmtId="0" fontId="10" fillId="8" borderId="18" xfId="1" applyFont="1" applyFill="1" applyBorder="1" applyAlignment="1" applyProtection="1">
      <alignment horizontal="center" vertical="center"/>
    </xf>
    <xf numFmtId="0" fontId="10" fillId="7" borderId="46" xfId="1" applyFont="1" applyFill="1" applyBorder="1" applyAlignment="1" applyProtection="1">
      <alignment horizontal="center" vertical="center" wrapText="1"/>
      <protection locked="0"/>
    </xf>
    <xf numFmtId="0" fontId="10" fillId="7" borderId="46" xfId="1" applyFont="1" applyFill="1" applyBorder="1" applyAlignment="1" applyProtection="1">
      <alignment horizontal="center" vertical="center"/>
      <protection locked="0"/>
    </xf>
    <xf numFmtId="0" fontId="10" fillId="8" borderId="46" xfId="1" applyFont="1" applyFill="1" applyBorder="1" applyAlignment="1" applyProtection="1">
      <alignment horizontal="center" vertical="center"/>
      <protection locked="0"/>
    </xf>
    <xf numFmtId="165" fontId="10" fillId="7" borderId="46" xfId="1" applyNumberFormat="1" applyFont="1" applyFill="1" applyBorder="1" applyAlignment="1" applyProtection="1">
      <alignment horizontal="center" vertical="center"/>
      <protection locked="0"/>
    </xf>
    <xf numFmtId="169" fontId="11" fillId="6" borderId="17" xfId="1" applyNumberFormat="1" applyFont="1" applyFill="1" applyBorder="1" applyAlignment="1" applyProtection="1">
      <alignment horizontal="center" vertical="center"/>
    </xf>
    <xf numFmtId="169" fontId="10" fillId="6" borderId="17" xfId="1" applyNumberFormat="1" applyFont="1" applyFill="1" applyBorder="1" applyAlignment="1" applyProtection="1">
      <alignment horizontal="center" vertical="center"/>
    </xf>
    <xf numFmtId="0" fontId="3" fillId="0" borderId="0" xfId="0" applyNumberFormat="1" applyFont="1"/>
    <xf numFmtId="14" fontId="6" fillId="0" borderId="0" xfId="0" applyNumberFormat="1" applyFont="1"/>
    <xf numFmtId="0" fontId="12" fillId="10" borderId="0" xfId="0" applyFont="1" applyFill="1" applyBorder="1" applyAlignment="1">
      <alignment horizontal="center"/>
    </xf>
    <xf numFmtId="0" fontId="12" fillId="10" borderId="0" xfId="0" applyFont="1" applyFill="1" applyBorder="1"/>
    <xf numFmtId="0" fontId="18" fillId="10" borderId="0" xfId="0" applyFont="1" applyFill="1" applyProtection="1"/>
    <xf numFmtId="0" fontId="11" fillId="10" borderId="0" xfId="0" applyFont="1" applyFill="1" applyBorder="1" applyAlignment="1" applyProtection="1">
      <alignment horizontal="right"/>
    </xf>
    <xf numFmtId="1" fontId="10" fillId="10" borderId="0" xfId="0" applyNumberFormat="1" applyFont="1" applyFill="1" applyAlignment="1" applyProtection="1">
      <alignment horizontal="left"/>
    </xf>
    <xf numFmtId="1" fontId="11" fillId="10" borderId="0" xfId="0" applyNumberFormat="1" applyFont="1" applyFill="1" applyAlignment="1" applyProtection="1">
      <alignment horizontal="right"/>
    </xf>
    <xf numFmtId="0" fontId="11" fillId="10" borderId="0" xfId="0" applyFont="1" applyFill="1" applyAlignment="1" applyProtection="1">
      <alignment horizontal="right"/>
    </xf>
    <xf numFmtId="0" fontId="10" fillId="10" borderId="0" xfId="0" applyFont="1" applyFill="1" applyAlignment="1" applyProtection="1">
      <alignment horizontal="left"/>
    </xf>
    <xf numFmtId="0" fontId="10" fillId="10" borderId="0" xfId="0" applyFont="1" applyFill="1" applyProtection="1"/>
    <xf numFmtId="0" fontId="13" fillId="10" borderId="0" xfId="0" applyFont="1" applyFill="1" applyProtection="1"/>
    <xf numFmtId="0" fontId="14" fillId="10" borderId="0" xfId="0" applyFont="1" applyFill="1" applyBorder="1"/>
    <xf numFmtId="0" fontId="11" fillId="10" borderId="0" xfId="0" applyFont="1" applyFill="1" applyBorder="1" applyAlignment="1" applyProtection="1">
      <alignment horizontal="left"/>
    </xf>
    <xf numFmtId="0" fontId="10" fillId="10" borderId="0" xfId="0" applyNumberFormat="1" applyFont="1" applyFill="1" applyAlignment="1" applyProtection="1">
      <alignment horizontal="left"/>
    </xf>
    <xf numFmtId="164" fontId="10" fillId="10" borderId="0" xfId="0" applyNumberFormat="1" applyFont="1" applyFill="1" applyAlignment="1" applyProtection="1">
      <alignment horizontal="left"/>
    </xf>
    <xf numFmtId="0" fontId="15" fillId="10" borderId="0" xfId="0" applyFont="1" applyFill="1" applyBorder="1"/>
    <xf numFmtId="0" fontId="10" fillId="10" borderId="0" xfId="0" applyFont="1" applyFill="1" applyAlignment="1" applyProtection="1">
      <alignment horizontal="right"/>
    </xf>
    <xf numFmtId="0" fontId="10" fillId="10" borderId="0" xfId="0" applyNumberFormat="1" applyFont="1" applyFill="1" applyProtection="1"/>
    <xf numFmtId="1" fontId="10" fillId="10" borderId="0" xfId="0" applyNumberFormat="1" applyFont="1" applyFill="1" applyProtection="1"/>
    <xf numFmtId="1" fontId="10" fillId="10" borderId="0" xfId="0" applyNumberFormat="1" applyFont="1" applyFill="1" applyAlignment="1" applyProtection="1">
      <alignment horizontal="right"/>
    </xf>
    <xf numFmtId="168" fontId="11" fillId="10" borderId="0" xfId="0" applyNumberFormat="1" applyFont="1" applyFill="1" applyAlignment="1" applyProtection="1">
      <alignment horizontal="right"/>
    </xf>
    <xf numFmtId="0" fontId="19" fillId="10" borderId="0" xfId="0" applyFont="1" applyFill="1" applyProtection="1"/>
    <xf numFmtId="0" fontId="16" fillId="10" borderId="0" xfId="0" applyFont="1" applyFill="1" applyBorder="1" applyAlignment="1" applyProtection="1">
      <alignment horizontal="left"/>
    </xf>
    <xf numFmtId="0" fontId="19" fillId="10" borderId="0" xfId="0" applyFont="1" applyFill="1" applyAlignment="1" applyProtection="1">
      <alignment horizontal="right"/>
    </xf>
    <xf numFmtId="0" fontId="20" fillId="10" borderId="0" xfId="0" applyFont="1" applyFill="1" applyBorder="1"/>
    <xf numFmtId="0" fontId="17" fillId="10" borderId="36" xfId="0" applyFont="1" applyFill="1" applyBorder="1" applyAlignment="1">
      <alignment horizontal="center" vertical="center" wrapText="1"/>
    </xf>
    <xf numFmtId="0" fontId="17" fillId="10" borderId="28" xfId="0" applyFont="1" applyFill="1" applyBorder="1" applyAlignment="1">
      <alignment horizontal="center" vertical="center" wrapText="1"/>
    </xf>
    <xf numFmtId="0" fontId="17" fillId="10" borderId="25" xfId="0" applyFont="1" applyFill="1" applyBorder="1" applyAlignment="1">
      <alignment horizontal="center" vertical="center" wrapText="1"/>
    </xf>
    <xf numFmtId="0" fontId="17" fillId="10" borderId="26" xfId="0" applyFont="1" applyFill="1" applyBorder="1" applyAlignment="1">
      <alignment horizontal="center" vertical="center" wrapText="1"/>
    </xf>
    <xf numFmtId="0" fontId="17" fillId="10" borderId="27" xfId="0" applyFont="1" applyFill="1" applyBorder="1" applyAlignment="1">
      <alignment horizontal="center" vertical="center" wrapText="1"/>
    </xf>
    <xf numFmtId="1" fontId="17" fillId="10" borderId="42" xfId="0" applyNumberFormat="1" applyFont="1" applyFill="1" applyBorder="1" applyAlignment="1">
      <alignment horizontal="center" wrapText="1"/>
    </xf>
    <xf numFmtId="1" fontId="17" fillId="10" borderId="28" xfId="0" applyNumberFormat="1" applyFont="1" applyFill="1" applyBorder="1" applyAlignment="1">
      <alignment horizontal="center" wrapText="1"/>
    </xf>
    <xf numFmtId="1" fontId="17" fillId="10" borderId="29" xfId="0" applyNumberFormat="1" applyFont="1" applyFill="1" applyBorder="1" applyAlignment="1">
      <alignment horizontal="center" wrapText="1"/>
    </xf>
    <xf numFmtId="0" fontId="12" fillId="10" borderId="0" xfId="0" applyFont="1" applyFill="1"/>
    <xf numFmtId="0" fontId="17" fillId="10" borderId="39" xfId="0" applyFont="1" applyFill="1" applyBorder="1" applyAlignment="1">
      <alignment horizontal="center" vertical="center" wrapText="1"/>
    </xf>
    <xf numFmtId="1" fontId="17" fillId="10" borderId="27" xfId="0" applyNumberFormat="1" applyFont="1" applyFill="1" applyBorder="1" applyAlignment="1">
      <alignment horizontal="center" wrapText="1"/>
    </xf>
    <xf numFmtId="0" fontId="17" fillId="10" borderId="37" xfId="0" applyFont="1" applyFill="1" applyBorder="1" applyAlignment="1">
      <alignment horizontal="center" vertical="center" wrapText="1"/>
    </xf>
    <xf numFmtId="0" fontId="17" fillId="10" borderId="34" xfId="0" applyFont="1" applyFill="1" applyBorder="1" applyAlignment="1">
      <alignment horizontal="center" vertical="center" wrapText="1"/>
    </xf>
    <xf numFmtId="0" fontId="17" fillId="10" borderId="31" xfId="0" applyFont="1" applyFill="1" applyBorder="1" applyAlignment="1">
      <alignment horizontal="center" vertical="center" wrapText="1"/>
    </xf>
    <xf numFmtId="0" fontId="17" fillId="10" borderId="32" xfId="0" applyFont="1" applyFill="1" applyBorder="1" applyAlignment="1">
      <alignment horizontal="center" vertical="center" wrapText="1"/>
    </xf>
    <xf numFmtId="0" fontId="17" fillId="10" borderId="33" xfId="0" applyFont="1" applyFill="1" applyBorder="1" applyAlignment="1">
      <alignment horizontal="center" vertical="center" wrapText="1"/>
    </xf>
    <xf numFmtId="1" fontId="17" fillId="10" borderId="43" xfId="0" applyNumberFormat="1" applyFont="1" applyFill="1" applyBorder="1" applyAlignment="1">
      <alignment horizontal="center"/>
    </xf>
    <xf numFmtId="1" fontId="17" fillId="10" borderId="34" xfId="0" applyNumberFormat="1" applyFont="1" applyFill="1" applyBorder="1" applyAlignment="1">
      <alignment horizontal="center"/>
    </xf>
    <xf numFmtId="1" fontId="17" fillId="10" borderId="35" xfId="0" applyNumberFormat="1" applyFont="1" applyFill="1" applyBorder="1" applyAlignment="1">
      <alignment horizontal="center"/>
    </xf>
    <xf numFmtId="0" fontId="17" fillId="10" borderId="40" xfId="0" applyFont="1" applyFill="1" applyBorder="1" applyAlignment="1">
      <alignment horizontal="center" vertical="center" wrapText="1"/>
    </xf>
    <xf numFmtId="1" fontId="17" fillId="10" borderId="33" xfId="0" applyNumberFormat="1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1032078</xdr:colOff>
      <xdr:row>1</xdr:row>
      <xdr:rowOff>265536</xdr:rowOff>
    </xdr:from>
    <xdr:to>
      <xdr:col>15</xdr:col>
      <xdr:colOff>956985</xdr:colOff>
      <xdr:row>16</xdr:row>
      <xdr:rowOff>100853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EAB5B0-366A-4054-821F-C08CD6037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32960" y="310360"/>
          <a:ext cx="5191672" cy="2513522"/>
        </a:xfrm>
        <a:prstGeom prst="rect">
          <a:avLst/>
        </a:prstGeom>
      </xdr:spPr>
    </xdr:pic>
    <xdr:clientData/>
  </xdr:twoCellAnchor>
  <xdr:twoCellAnchor editAs="oneCell">
    <xdr:from>
      <xdr:col>27</xdr:col>
      <xdr:colOff>369074</xdr:colOff>
      <xdr:row>2</xdr:row>
      <xdr:rowOff>25731</xdr:rowOff>
    </xdr:from>
    <xdr:to>
      <xdr:col>30</xdr:col>
      <xdr:colOff>974911</xdr:colOff>
      <xdr:row>13</xdr:row>
      <xdr:rowOff>3284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6CB2905-164E-48DB-B0C0-4729403C7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57221" y="361907"/>
          <a:ext cx="3765896" cy="1823240"/>
        </a:xfrm>
        <a:prstGeom prst="rect">
          <a:avLst/>
        </a:prstGeom>
      </xdr:spPr>
    </xdr:pic>
    <xdr:clientData/>
  </xdr:twoCellAnchor>
  <xdr:oneCellAnchor>
    <xdr:from>
      <xdr:col>42</xdr:col>
      <xdr:colOff>369074</xdr:colOff>
      <xdr:row>2</xdr:row>
      <xdr:rowOff>25731</xdr:rowOff>
    </xdr:from>
    <xdr:ext cx="3765896" cy="1823240"/>
    <xdr:pic>
      <xdr:nvPicPr>
        <xdr:cNvPr id="6" name="Picture 5">
          <a:extLst>
            <a:ext uri="{FF2B5EF4-FFF2-40B4-BE49-F238E27FC236}">
              <a16:creationId xmlns:a16="http://schemas.microsoft.com/office/drawing/2014/main" id="{8A3C52A3-D88A-4E63-BA7C-CE7E20002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57221" y="361907"/>
          <a:ext cx="3765896" cy="1823240"/>
        </a:xfrm>
        <a:prstGeom prst="rect">
          <a:avLst/>
        </a:prstGeom>
      </xdr:spPr>
    </xdr:pic>
    <xdr:clientData/>
  </xdr:oneCellAnchor>
  <xdr:oneCellAnchor>
    <xdr:from>
      <xdr:col>57</xdr:col>
      <xdr:colOff>369074</xdr:colOff>
      <xdr:row>2</xdr:row>
      <xdr:rowOff>25731</xdr:rowOff>
    </xdr:from>
    <xdr:ext cx="3758940" cy="1846424"/>
    <xdr:pic>
      <xdr:nvPicPr>
        <xdr:cNvPr id="7" name="Picture 6">
          <a:extLst>
            <a:ext uri="{FF2B5EF4-FFF2-40B4-BE49-F238E27FC236}">
              <a16:creationId xmlns:a16="http://schemas.microsoft.com/office/drawing/2014/main" id="{2B57D9D4-275D-4B06-B312-7F6B603ED5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93850" y="360748"/>
          <a:ext cx="3758940" cy="1846424"/>
        </a:xfrm>
        <a:prstGeom prst="rect">
          <a:avLst/>
        </a:prstGeom>
      </xdr:spPr>
    </xdr:pic>
    <xdr:clientData/>
  </xdr:oneCellAnchor>
  <xdr:oneCellAnchor>
    <xdr:from>
      <xdr:col>72</xdr:col>
      <xdr:colOff>369074</xdr:colOff>
      <xdr:row>2</xdr:row>
      <xdr:rowOff>25731</xdr:rowOff>
    </xdr:from>
    <xdr:ext cx="3758940" cy="1846424"/>
    <xdr:pic>
      <xdr:nvPicPr>
        <xdr:cNvPr id="8" name="Picture 7">
          <a:extLst>
            <a:ext uri="{FF2B5EF4-FFF2-40B4-BE49-F238E27FC236}">
              <a16:creationId xmlns:a16="http://schemas.microsoft.com/office/drawing/2014/main" id="{2A688A13-2A14-4539-B5D2-B1D908E2C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93850" y="360748"/>
          <a:ext cx="3758940" cy="1846424"/>
        </a:xfrm>
        <a:prstGeom prst="rect">
          <a:avLst/>
        </a:prstGeom>
      </xdr:spPr>
    </xdr:pic>
    <xdr:clientData/>
  </xdr:oneCellAnchor>
  <xdr:oneCellAnchor>
    <xdr:from>
      <xdr:col>87</xdr:col>
      <xdr:colOff>369074</xdr:colOff>
      <xdr:row>2</xdr:row>
      <xdr:rowOff>25731</xdr:rowOff>
    </xdr:from>
    <xdr:ext cx="3758940" cy="1846424"/>
    <xdr:pic>
      <xdr:nvPicPr>
        <xdr:cNvPr id="9" name="Picture 8">
          <a:extLst>
            <a:ext uri="{FF2B5EF4-FFF2-40B4-BE49-F238E27FC236}">
              <a16:creationId xmlns:a16="http://schemas.microsoft.com/office/drawing/2014/main" id="{F3E0D40B-75F3-4A0C-85BA-5845444B4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93850" y="360748"/>
          <a:ext cx="3758940" cy="1846424"/>
        </a:xfrm>
        <a:prstGeom prst="rect">
          <a:avLst/>
        </a:prstGeom>
      </xdr:spPr>
    </xdr:pic>
    <xdr:clientData/>
  </xdr:oneCellAnchor>
  <xdr:oneCellAnchor>
    <xdr:from>
      <xdr:col>102</xdr:col>
      <xdr:colOff>369074</xdr:colOff>
      <xdr:row>2</xdr:row>
      <xdr:rowOff>25731</xdr:rowOff>
    </xdr:from>
    <xdr:ext cx="3758940" cy="1846424"/>
    <xdr:pic>
      <xdr:nvPicPr>
        <xdr:cNvPr id="10" name="Picture 9">
          <a:extLst>
            <a:ext uri="{FF2B5EF4-FFF2-40B4-BE49-F238E27FC236}">
              <a16:creationId xmlns:a16="http://schemas.microsoft.com/office/drawing/2014/main" id="{71D869C3-D0F5-45AF-8CB9-6BE908E2E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93850" y="360748"/>
          <a:ext cx="3758940" cy="1846424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AA786E-ED52-486C-8871-DBA7F1D4FA68}" name="List" displayName="List" ref="A1:D21" totalsRowShown="0" headerRowDxfId="5" dataDxfId="4">
  <autoFilter ref="A1:D21" xr:uid="{3676B75E-0B21-40E4-8218-8422512ABCD9}"/>
  <tableColumns count="4">
    <tableColumn id="9" xr3:uid="{67C775A1-DCC7-4978-807A-DF2287AF27D3}" name="TABLE" dataDxfId="3"/>
    <tableColumn id="11" xr3:uid="{450C4596-F969-4D02-9099-77B574CBC8FD}" name="TEST_HEADER" dataDxfId="2"/>
    <tableColumn id="12" xr3:uid="{098CED21-602A-4DDD-9BE9-405762E17DEB}" name="TEST_CELL" dataDxfId="1"/>
    <tableColumn id="13" xr3:uid="{E942DA61-3902-4658-8E5A-DF2F2B19B436}" name="CUSTOMER_SPECIFIC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C27"/>
  <sheetViews>
    <sheetView tabSelected="1" zoomScaleNormal="100" zoomScaleSheetLayoutView="85" zoomScalePageLayoutView="55" workbookViewId="0">
      <selection activeCell="C26" sqref="C26"/>
    </sheetView>
  </sheetViews>
  <sheetFormatPr defaultColWidth="8.85546875" defaultRowHeight="12.75" x14ac:dyDescent="0.2"/>
  <cols>
    <col min="1" max="1" width="15.7109375" style="60" customWidth="1"/>
    <col min="2" max="2" width="15.7109375" style="53" customWidth="1"/>
    <col min="3" max="3" width="11.5703125" style="54" customWidth="1"/>
    <col min="4" max="6" width="11.5703125" style="50" customWidth="1"/>
    <col min="7" max="7" width="18.28515625" style="50" customWidth="1"/>
    <col min="8" max="8" width="11.5703125" style="50" customWidth="1"/>
    <col min="9" max="9" width="15.7109375" style="55" customWidth="1"/>
    <col min="10" max="15" width="15.7109375" style="56" customWidth="1"/>
    <col min="16" max="16" width="15.7109375" style="57" customWidth="1"/>
    <col min="17" max="17" width="0.5703125" style="51" customWidth="1"/>
    <col min="18" max="18" width="15.7109375" style="60" customWidth="1"/>
    <col min="19" max="19" width="15.7109375" style="58" customWidth="1"/>
    <col min="20" max="20" width="15.7109375" style="59" customWidth="1"/>
    <col min="21" max="30" width="15.7109375" style="53" customWidth="1"/>
    <col min="31" max="31" width="15.7109375" style="57" customWidth="1"/>
    <col min="32" max="32" width="0.5703125" style="51" customWidth="1"/>
    <col min="33" max="33" width="15.7109375" style="60" customWidth="1"/>
    <col min="34" max="34" width="15.7109375" style="58" customWidth="1"/>
    <col min="35" max="35" width="15.7109375" style="59" customWidth="1"/>
    <col min="36" max="45" width="15.7109375" style="53" customWidth="1"/>
    <col min="46" max="46" width="15.7109375" style="57" customWidth="1"/>
    <col min="47" max="47" width="0.5703125" style="51" customWidth="1"/>
    <col min="48" max="48" width="15.7109375" style="60" customWidth="1"/>
    <col min="49" max="49" width="15.7109375" style="58" customWidth="1"/>
    <col min="50" max="50" width="15.7109375" style="59" customWidth="1"/>
    <col min="51" max="60" width="15.7109375" style="53" customWidth="1"/>
    <col min="61" max="61" width="15.7109375" style="57" customWidth="1"/>
    <col min="62" max="62" width="0.5703125" style="51" customWidth="1"/>
    <col min="63" max="63" width="15.7109375" style="60" customWidth="1"/>
    <col min="64" max="64" width="15.7109375" style="58" customWidth="1"/>
    <col min="65" max="65" width="15.7109375" style="59" customWidth="1"/>
    <col min="66" max="75" width="15.7109375" style="53" customWidth="1"/>
    <col min="76" max="76" width="15.7109375" style="57" customWidth="1"/>
    <col min="77" max="77" width="0.5703125" style="51" customWidth="1"/>
    <col min="78" max="78" width="15.7109375" style="60" customWidth="1"/>
    <col min="79" max="79" width="15.7109375" style="58" customWidth="1"/>
    <col min="80" max="80" width="15.7109375" style="59" customWidth="1"/>
    <col min="81" max="90" width="15.7109375" style="53" customWidth="1"/>
    <col min="91" max="91" width="15.7109375" style="57" customWidth="1"/>
    <col min="92" max="92" width="0.5703125" style="51" customWidth="1"/>
    <col min="93" max="93" width="15.7109375" style="60" customWidth="1"/>
    <col min="94" max="94" width="15.7109375" style="58" customWidth="1"/>
    <col min="95" max="95" width="15.7109375" style="59" customWidth="1"/>
    <col min="96" max="105" width="15.7109375" style="53" customWidth="1"/>
    <col min="106" max="106" width="15.7109375" style="57" customWidth="1"/>
    <col min="107" max="107" width="8.85546875" style="110"/>
    <col min="108" max="16384" width="8.85546875" style="51"/>
  </cols>
  <sheetData>
    <row r="1" spans="1:106" s="79" customFormat="1" ht="4.1500000000000004" customHeight="1" x14ac:dyDescent="0.2">
      <c r="A1" s="78"/>
      <c r="B1" s="78"/>
      <c r="I1" s="78"/>
      <c r="J1" s="78"/>
      <c r="K1" s="78"/>
      <c r="L1" s="78"/>
      <c r="M1" s="78"/>
      <c r="N1" s="78"/>
      <c r="O1" s="78"/>
      <c r="P1" s="78"/>
      <c r="R1" s="78"/>
      <c r="S1" s="78"/>
      <c r="Z1" s="78"/>
      <c r="AA1" s="78"/>
      <c r="AB1" s="78"/>
      <c r="AC1" s="78"/>
      <c r="AD1" s="78"/>
      <c r="AE1" s="78"/>
      <c r="AG1" s="78"/>
      <c r="AH1" s="78"/>
      <c r="AO1" s="78"/>
      <c r="AP1" s="78"/>
      <c r="AQ1" s="78"/>
      <c r="AR1" s="78"/>
      <c r="AS1" s="78"/>
      <c r="AT1" s="78"/>
      <c r="AV1" s="78"/>
      <c r="AW1" s="78"/>
      <c r="BD1" s="78"/>
      <c r="BE1" s="78"/>
      <c r="BF1" s="78"/>
      <c r="BG1" s="78"/>
      <c r="BH1" s="78"/>
      <c r="BI1" s="78"/>
      <c r="BK1" s="78"/>
      <c r="BL1" s="78"/>
      <c r="BS1" s="78"/>
      <c r="BT1" s="78"/>
      <c r="BU1" s="78"/>
      <c r="BV1" s="78"/>
      <c r="BW1" s="78"/>
      <c r="BX1" s="78"/>
      <c r="BZ1" s="78"/>
      <c r="CA1" s="78"/>
      <c r="CH1" s="78"/>
      <c r="CI1" s="78"/>
      <c r="CJ1" s="78"/>
      <c r="CK1" s="78"/>
      <c r="CL1" s="78"/>
      <c r="CM1" s="78"/>
      <c r="CO1" s="78"/>
      <c r="CP1" s="78"/>
      <c r="CW1" s="78"/>
      <c r="CX1" s="78"/>
      <c r="CY1" s="78"/>
      <c r="CZ1" s="78"/>
      <c r="DA1" s="78"/>
      <c r="DB1" s="78"/>
    </row>
    <row r="2" spans="1:106" s="88" customFormat="1" ht="22.5" x14ac:dyDescent="0.3">
      <c r="A2" s="80"/>
      <c r="B2" s="81" t="str">
        <f>'Header Data'!$A$2</f>
        <v>Document Number:</v>
      </c>
      <c r="C2" s="82" t="str">
        <f>"  "&amp;TEXT('Header Data'!$H$2,"#")&amp;"   Rev "&amp;TEXT('Header Data'!$H$3,"#")</f>
        <v xml:space="preserve">  123456789   Rev 2</v>
      </c>
      <c r="D2" s="83"/>
      <c r="E2" s="84" t="str">
        <f>'Header Data'!$A$14</f>
        <v>Description:</v>
      </c>
      <c r="F2" s="85" t="str">
        <f>"  "&amp;TEXT('Header Data'!$H$14,"#")</f>
        <v xml:space="preserve">  This is a demo</v>
      </c>
      <c r="G2" s="85"/>
      <c r="H2" s="86"/>
      <c r="I2" s="84"/>
      <c r="J2" s="85"/>
      <c r="K2" s="87"/>
      <c r="L2" s="87"/>
      <c r="M2" s="87"/>
      <c r="N2" s="87"/>
      <c r="O2" s="87"/>
      <c r="P2" s="87"/>
      <c r="Q2" s="87"/>
      <c r="R2" s="80"/>
      <c r="S2" s="81" t="str">
        <f>'Header Data'!$A$2</f>
        <v>Document Number:</v>
      </c>
      <c r="T2" s="82" t="str">
        <f>"  "&amp;TEXT('Header Data'!$H$2,"#")&amp;"   Rev "&amp;TEXT('Header Data'!$H$3,"#")</f>
        <v xml:space="preserve">  123456789   Rev 2</v>
      </c>
      <c r="U2" s="83"/>
      <c r="V2" s="84" t="str">
        <f>'Header Data'!$A$14</f>
        <v>Description:</v>
      </c>
      <c r="W2" s="85" t="str">
        <f>"  "&amp;TEXT('Header Data'!$H$14,"#")</f>
        <v xml:space="preserve">  This is a demo</v>
      </c>
      <c r="X2" s="85"/>
      <c r="Y2" s="86"/>
      <c r="Z2" s="84"/>
      <c r="AA2" s="85"/>
      <c r="AB2" s="87"/>
      <c r="AC2" s="87"/>
      <c r="AD2" s="87"/>
      <c r="AE2" s="87"/>
      <c r="AF2" s="87"/>
      <c r="AG2" s="80"/>
      <c r="AH2" s="81" t="str">
        <f>'Header Data'!$A$2</f>
        <v>Document Number:</v>
      </c>
      <c r="AI2" s="82" t="str">
        <f>"  "&amp;TEXT('Header Data'!$H$2,"#")&amp;"   Rev "&amp;TEXT('Header Data'!$H$3,"#")</f>
        <v xml:space="preserve">  123456789   Rev 2</v>
      </c>
      <c r="AJ2" s="83"/>
      <c r="AK2" s="84" t="str">
        <f>'Header Data'!$A$14</f>
        <v>Description:</v>
      </c>
      <c r="AL2" s="85" t="str">
        <f>"  "&amp;TEXT('Header Data'!$H$14,"#")</f>
        <v xml:space="preserve">  This is a demo</v>
      </c>
      <c r="AM2" s="85"/>
      <c r="AN2" s="86"/>
      <c r="AO2" s="84"/>
      <c r="AP2" s="85"/>
      <c r="AQ2" s="87"/>
      <c r="AR2" s="87"/>
      <c r="AS2" s="87"/>
      <c r="AT2" s="87"/>
      <c r="AU2" s="87"/>
      <c r="AV2" s="80"/>
      <c r="AW2" s="81" t="str">
        <f>'Header Data'!$A$2</f>
        <v>Document Number:</v>
      </c>
      <c r="AX2" s="82" t="str">
        <f>"  "&amp;TEXT('Header Data'!$H$2,"#")&amp;"   Rev "&amp;TEXT('Header Data'!$H$3,"#")</f>
        <v xml:space="preserve">  123456789   Rev 2</v>
      </c>
      <c r="AY2" s="83"/>
      <c r="AZ2" s="84" t="str">
        <f>'Header Data'!$A$14</f>
        <v>Description:</v>
      </c>
      <c r="BA2" s="85" t="str">
        <f>"  "&amp;TEXT('Header Data'!$H$14,"#")</f>
        <v xml:space="preserve">  This is a demo</v>
      </c>
      <c r="BB2" s="85"/>
      <c r="BC2" s="86"/>
      <c r="BD2" s="84"/>
      <c r="BE2" s="85"/>
      <c r="BF2" s="87"/>
      <c r="BG2" s="87"/>
      <c r="BH2" s="87"/>
      <c r="BI2" s="87"/>
      <c r="BJ2" s="87"/>
      <c r="BK2" s="80"/>
      <c r="BL2" s="81" t="str">
        <f>'Header Data'!$A$2</f>
        <v>Document Number:</v>
      </c>
      <c r="BM2" s="82" t="str">
        <f>"  "&amp;TEXT('Header Data'!$H$2,"#")&amp;"   Rev "&amp;TEXT('Header Data'!$H$3,"#")</f>
        <v xml:space="preserve">  123456789   Rev 2</v>
      </c>
      <c r="BN2" s="83"/>
      <c r="BO2" s="84" t="str">
        <f>'Header Data'!$A$14</f>
        <v>Description:</v>
      </c>
      <c r="BP2" s="85" t="str">
        <f>"  "&amp;TEXT('Header Data'!$H$14,"#")</f>
        <v xml:space="preserve">  This is a demo</v>
      </c>
      <c r="BQ2" s="85"/>
      <c r="BR2" s="86"/>
      <c r="BS2" s="84"/>
      <c r="BT2" s="85"/>
      <c r="BU2" s="87"/>
      <c r="BV2" s="87"/>
      <c r="BW2" s="87"/>
      <c r="BX2" s="87"/>
      <c r="BY2" s="87"/>
      <c r="BZ2" s="80"/>
      <c r="CA2" s="81" t="str">
        <f>'Header Data'!$A$2</f>
        <v>Document Number:</v>
      </c>
      <c r="CB2" s="82" t="str">
        <f>"  "&amp;TEXT('Header Data'!$H$2,"#")&amp;"   Rev "&amp;TEXT('Header Data'!$H$3,"#")</f>
        <v xml:space="preserve">  123456789   Rev 2</v>
      </c>
      <c r="CC2" s="83"/>
      <c r="CD2" s="84" t="str">
        <f>'Header Data'!$A$14</f>
        <v>Description:</v>
      </c>
      <c r="CE2" s="85" t="str">
        <f>"  "&amp;TEXT('Header Data'!$H$14,"#")</f>
        <v xml:space="preserve">  This is a demo</v>
      </c>
      <c r="CF2" s="85"/>
      <c r="CG2" s="86"/>
      <c r="CH2" s="84"/>
      <c r="CI2" s="85"/>
      <c r="CJ2" s="87"/>
      <c r="CK2" s="87"/>
      <c r="CL2" s="87"/>
      <c r="CM2" s="87"/>
      <c r="CN2" s="87"/>
      <c r="CO2" s="80"/>
      <c r="CP2" s="81" t="str">
        <f>'Header Data'!$A$2</f>
        <v>Document Number:</v>
      </c>
      <c r="CQ2" s="82" t="str">
        <f>"  "&amp;TEXT('Header Data'!$H$2,"#")&amp;"   Rev "&amp;TEXT('Header Data'!$H$3,"#")</f>
        <v xml:space="preserve">  123456789   Rev 2</v>
      </c>
      <c r="CR2" s="83"/>
      <c r="CS2" s="84" t="str">
        <f>'Header Data'!$A$14</f>
        <v>Description:</v>
      </c>
      <c r="CT2" s="85" t="str">
        <f>"  "&amp;TEXT('Header Data'!$H$14,"#")</f>
        <v xml:space="preserve">  This is a demo</v>
      </c>
      <c r="CU2" s="85"/>
      <c r="CV2" s="86"/>
      <c r="CW2" s="84"/>
      <c r="CX2" s="85"/>
      <c r="CY2" s="87"/>
      <c r="CZ2" s="87"/>
      <c r="DA2" s="87"/>
      <c r="DB2" s="87"/>
    </row>
    <row r="3" spans="1:106" s="79" customFormat="1" ht="17.25" customHeight="1" x14ac:dyDescent="0.2">
      <c r="A3" s="86"/>
      <c r="B3" s="89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9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9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9"/>
      <c r="AX3" s="86"/>
      <c r="AY3" s="86"/>
      <c r="AZ3" s="86"/>
      <c r="BA3" s="86"/>
      <c r="BB3" s="86"/>
      <c r="BC3" s="86"/>
      <c r="BD3" s="86"/>
      <c r="BE3" s="86"/>
      <c r="BF3" s="86"/>
      <c r="BG3" s="86"/>
      <c r="BH3" s="86"/>
      <c r="BI3" s="86"/>
      <c r="BJ3" s="86"/>
      <c r="BK3" s="86"/>
      <c r="BL3" s="89"/>
      <c r="BM3" s="86"/>
      <c r="BN3" s="86"/>
      <c r="BO3" s="86"/>
      <c r="BP3" s="86"/>
      <c r="BQ3" s="86"/>
      <c r="BR3" s="86"/>
      <c r="BS3" s="86"/>
      <c r="BT3" s="86"/>
      <c r="BU3" s="86"/>
      <c r="BV3" s="86"/>
      <c r="BW3" s="86"/>
      <c r="BX3" s="86"/>
      <c r="BY3" s="86"/>
      <c r="BZ3" s="86"/>
      <c r="CA3" s="89"/>
      <c r="CB3" s="86"/>
      <c r="CC3" s="86"/>
      <c r="CD3" s="86"/>
      <c r="CE3" s="86"/>
      <c r="CF3" s="86"/>
      <c r="CG3" s="86"/>
      <c r="CH3" s="86"/>
      <c r="CI3" s="86"/>
      <c r="CJ3" s="86"/>
      <c r="CK3" s="86"/>
      <c r="CL3" s="86"/>
      <c r="CM3" s="86"/>
      <c r="CN3" s="86"/>
      <c r="CO3" s="86"/>
      <c r="CP3" s="89"/>
      <c r="CQ3" s="86"/>
      <c r="CR3" s="86"/>
      <c r="CS3" s="86"/>
      <c r="CT3" s="86"/>
      <c r="CU3" s="86"/>
      <c r="CV3" s="86"/>
      <c r="CW3" s="86"/>
      <c r="CX3" s="86"/>
      <c r="CY3" s="86"/>
      <c r="CZ3" s="86"/>
      <c r="DA3" s="86"/>
      <c r="DB3" s="86"/>
    </row>
    <row r="4" spans="1:106" s="92" customFormat="1" ht="14.25" x14ac:dyDescent="0.2">
      <c r="A4" s="86"/>
      <c r="B4" s="84" t="str">
        <f>'Header Data'!$A$5</f>
        <v>Test Cell Name:</v>
      </c>
      <c r="C4" s="82" t="str">
        <f>"  "&amp;TEXT('Header Data'!$H$5,"#")</f>
        <v xml:space="preserve">  MDS Test Cell</v>
      </c>
      <c r="D4" s="86"/>
      <c r="E4" s="84" t="str">
        <f>'Header Data'!$A$12</f>
        <v>Test Name:</v>
      </c>
      <c r="F4" s="90" t="str">
        <f>"  "&amp;TEXT('Header Data'!$H$5,"#")</f>
        <v xml:space="preserve">  MDS Test Cell</v>
      </c>
      <c r="G4" s="90"/>
      <c r="H4" s="84" t="str">
        <f>'Header Data'!$A$17</f>
        <v>Test Operator #1:</v>
      </c>
      <c r="I4" s="85" t="str">
        <f>"  "&amp;TEXT('Header Data'!$H$17,"#")</f>
        <v xml:space="preserve">  Joachim</v>
      </c>
      <c r="J4" s="82"/>
      <c r="K4" s="91"/>
      <c r="L4" s="86"/>
      <c r="M4" s="86"/>
      <c r="N4" s="86"/>
      <c r="O4" s="86"/>
      <c r="P4" s="86"/>
      <c r="Q4" s="86"/>
      <c r="R4" s="86"/>
      <c r="S4" s="84" t="str">
        <f>'Header Data'!$A$5</f>
        <v>Test Cell Name:</v>
      </c>
      <c r="T4" s="82" t="str">
        <f>"  "&amp;TEXT('Header Data'!$H$5,"#")</f>
        <v xml:space="preserve">  MDS Test Cell</v>
      </c>
      <c r="U4" s="86"/>
      <c r="V4" s="84" t="str">
        <f>'Header Data'!$A$12</f>
        <v>Test Name:</v>
      </c>
      <c r="W4" s="90" t="str">
        <f>"  "&amp;TEXT('Header Data'!$H$5,"#")</f>
        <v xml:space="preserve">  MDS Test Cell</v>
      </c>
      <c r="X4" s="90"/>
      <c r="Y4" s="84" t="str">
        <f>'Header Data'!$A$17</f>
        <v>Test Operator #1:</v>
      </c>
      <c r="Z4" s="85" t="str">
        <f>"  "&amp;TEXT('Header Data'!$H$17,"#")</f>
        <v xml:space="preserve">  Joachim</v>
      </c>
      <c r="AA4" s="82"/>
      <c r="AB4" s="91"/>
      <c r="AC4" s="86"/>
      <c r="AD4" s="86"/>
      <c r="AE4" s="86"/>
      <c r="AF4" s="86"/>
      <c r="AG4" s="86"/>
      <c r="AH4" s="84" t="str">
        <f>'Header Data'!$A$5</f>
        <v>Test Cell Name:</v>
      </c>
      <c r="AI4" s="82" t="str">
        <f>"  "&amp;TEXT('Header Data'!$H$5,"#")</f>
        <v xml:space="preserve">  MDS Test Cell</v>
      </c>
      <c r="AJ4" s="86"/>
      <c r="AK4" s="84" t="str">
        <f>'Header Data'!$A$12</f>
        <v>Test Name:</v>
      </c>
      <c r="AL4" s="90" t="str">
        <f>"  "&amp;TEXT('Header Data'!$H$5,"#")</f>
        <v xml:space="preserve">  MDS Test Cell</v>
      </c>
      <c r="AM4" s="90"/>
      <c r="AN4" s="84" t="str">
        <f>'Header Data'!$A$17</f>
        <v>Test Operator #1:</v>
      </c>
      <c r="AO4" s="85" t="str">
        <f>"  "&amp;TEXT('Header Data'!$H$17,"#")</f>
        <v xml:space="preserve">  Joachim</v>
      </c>
      <c r="AP4" s="82"/>
      <c r="AQ4" s="91"/>
      <c r="AR4" s="86"/>
      <c r="AS4" s="86"/>
      <c r="AT4" s="86"/>
      <c r="AU4" s="86"/>
      <c r="AV4" s="86"/>
      <c r="AW4" s="84" t="str">
        <f>'Header Data'!$A$5</f>
        <v>Test Cell Name:</v>
      </c>
      <c r="AX4" s="82" t="str">
        <f>"  "&amp;TEXT('Header Data'!$H$5,"#")</f>
        <v xml:space="preserve">  MDS Test Cell</v>
      </c>
      <c r="AY4" s="86"/>
      <c r="AZ4" s="84" t="str">
        <f>'Header Data'!$A$12</f>
        <v>Test Name:</v>
      </c>
      <c r="BA4" s="90" t="str">
        <f>"  "&amp;TEXT('Header Data'!$H$5,"#")</f>
        <v xml:space="preserve">  MDS Test Cell</v>
      </c>
      <c r="BB4" s="90"/>
      <c r="BC4" s="84" t="str">
        <f>'Header Data'!$A$17</f>
        <v>Test Operator #1:</v>
      </c>
      <c r="BD4" s="85" t="str">
        <f>"  "&amp;TEXT('Header Data'!$H$17,"#")</f>
        <v xml:space="preserve">  Joachim</v>
      </c>
      <c r="BE4" s="82"/>
      <c r="BF4" s="91"/>
      <c r="BG4" s="86"/>
      <c r="BH4" s="86"/>
      <c r="BI4" s="86"/>
      <c r="BJ4" s="86"/>
      <c r="BK4" s="86"/>
      <c r="BL4" s="84" t="str">
        <f>'Header Data'!$A$5</f>
        <v>Test Cell Name:</v>
      </c>
      <c r="BM4" s="82" t="str">
        <f>"  "&amp;TEXT('Header Data'!$H$5,"#")</f>
        <v xml:space="preserve">  MDS Test Cell</v>
      </c>
      <c r="BN4" s="86"/>
      <c r="BO4" s="84" t="str">
        <f>'Header Data'!$A$12</f>
        <v>Test Name:</v>
      </c>
      <c r="BP4" s="90" t="str">
        <f>"  "&amp;TEXT('Header Data'!$H$5,"#")</f>
        <v xml:space="preserve">  MDS Test Cell</v>
      </c>
      <c r="BQ4" s="90"/>
      <c r="BR4" s="84" t="str">
        <f>'Header Data'!$A$17</f>
        <v>Test Operator #1:</v>
      </c>
      <c r="BS4" s="85" t="str">
        <f>"  "&amp;TEXT('Header Data'!$H$17,"#")</f>
        <v xml:space="preserve">  Joachim</v>
      </c>
      <c r="BT4" s="82"/>
      <c r="BU4" s="91"/>
      <c r="BV4" s="86"/>
      <c r="BW4" s="86"/>
      <c r="BX4" s="86"/>
      <c r="BY4" s="86"/>
      <c r="BZ4" s="86"/>
      <c r="CA4" s="84" t="str">
        <f>'Header Data'!$A$5</f>
        <v>Test Cell Name:</v>
      </c>
      <c r="CB4" s="82" t="str">
        <f>"  "&amp;TEXT('Header Data'!$H$5,"#")</f>
        <v xml:space="preserve">  MDS Test Cell</v>
      </c>
      <c r="CC4" s="86"/>
      <c r="CD4" s="84" t="str">
        <f>'Header Data'!$A$12</f>
        <v>Test Name:</v>
      </c>
      <c r="CE4" s="90" t="str">
        <f>"  "&amp;TEXT('Header Data'!$H$5,"#")</f>
        <v xml:space="preserve">  MDS Test Cell</v>
      </c>
      <c r="CF4" s="90"/>
      <c r="CG4" s="84" t="str">
        <f>'Header Data'!$A$17</f>
        <v>Test Operator #1:</v>
      </c>
      <c r="CH4" s="85" t="str">
        <f>"  "&amp;TEXT('Header Data'!$H$17,"#")</f>
        <v xml:space="preserve">  Joachim</v>
      </c>
      <c r="CI4" s="82"/>
      <c r="CJ4" s="91"/>
      <c r="CK4" s="86"/>
      <c r="CL4" s="86"/>
      <c r="CM4" s="86"/>
      <c r="CN4" s="86"/>
      <c r="CO4" s="86"/>
      <c r="CP4" s="84" t="str">
        <f>'Header Data'!$A$5</f>
        <v>Test Cell Name:</v>
      </c>
      <c r="CQ4" s="82" t="str">
        <f>"  "&amp;TEXT('Header Data'!$H$5,"#")</f>
        <v xml:space="preserve">  MDS Test Cell</v>
      </c>
      <c r="CR4" s="86"/>
      <c r="CS4" s="84" t="str">
        <f>'Header Data'!$A$12</f>
        <v>Test Name:</v>
      </c>
      <c r="CT4" s="90" t="str">
        <f>"  "&amp;TEXT('Header Data'!$H$5,"#")</f>
        <v xml:space="preserve">  MDS Test Cell</v>
      </c>
      <c r="CU4" s="90"/>
      <c r="CV4" s="84" t="str">
        <f>'Header Data'!$A$17</f>
        <v>Test Operator #1:</v>
      </c>
      <c r="CW4" s="85" t="str">
        <f>"  "&amp;TEXT('Header Data'!$H$17,"#")</f>
        <v xml:space="preserve">  Joachim</v>
      </c>
      <c r="CX4" s="82"/>
      <c r="CY4" s="91"/>
      <c r="CZ4" s="86"/>
      <c r="DA4" s="86"/>
      <c r="DB4" s="86"/>
    </row>
    <row r="5" spans="1:106" s="92" customFormat="1" ht="14.25" x14ac:dyDescent="0.2">
      <c r="A5" s="86"/>
      <c r="B5" s="84" t="str">
        <f>'Header Data'!$A$6</f>
        <v>Engine Name:</v>
      </c>
      <c r="C5" s="82" t="str">
        <f>"  "&amp;TEXT('Header Data'!$H$6,"#")</f>
        <v xml:space="preserve">  X115C</v>
      </c>
      <c r="D5" s="93"/>
      <c r="E5" s="84" t="str">
        <f>'Header Data'!$A$13</f>
        <v>Test Number:</v>
      </c>
      <c r="F5" s="94" t="str">
        <f>"  "&amp;TEXT('Header Data'!$H$13,"#")</f>
        <v xml:space="preserve">  1</v>
      </c>
      <c r="G5" s="94"/>
      <c r="H5" s="84" t="str">
        <f>'Header Data'!$A$18</f>
        <v>Test Operator #2:</v>
      </c>
      <c r="I5" s="85" t="str">
        <f>"  "&amp;TEXT('Header Data'!$H$18,"#")</f>
        <v xml:space="preserve">  Rob</v>
      </c>
      <c r="J5" s="91"/>
      <c r="K5" s="91"/>
      <c r="L5" s="86"/>
      <c r="M5" s="86"/>
      <c r="N5" s="86"/>
      <c r="O5" s="86"/>
      <c r="P5" s="86"/>
      <c r="Q5" s="86"/>
      <c r="R5" s="86"/>
      <c r="S5" s="84" t="str">
        <f>'Header Data'!$A$6</f>
        <v>Engine Name:</v>
      </c>
      <c r="T5" s="82" t="str">
        <f>"  "&amp;TEXT('Header Data'!$H$6,"#")</f>
        <v xml:space="preserve">  X115C</v>
      </c>
      <c r="U5" s="93"/>
      <c r="V5" s="84" t="str">
        <f>'Header Data'!$A$13</f>
        <v>Test Number:</v>
      </c>
      <c r="W5" s="94" t="str">
        <f>"  "&amp;TEXT('Header Data'!$H$13,"#")</f>
        <v xml:space="preserve">  1</v>
      </c>
      <c r="X5" s="94"/>
      <c r="Y5" s="84" t="str">
        <f>'Header Data'!$A$18</f>
        <v>Test Operator #2:</v>
      </c>
      <c r="Z5" s="85" t="str">
        <f>"  "&amp;TEXT('Header Data'!$H$18,"#")</f>
        <v xml:space="preserve">  Rob</v>
      </c>
      <c r="AA5" s="91"/>
      <c r="AB5" s="91"/>
      <c r="AC5" s="86"/>
      <c r="AD5" s="86"/>
      <c r="AE5" s="86"/>
      <c r="AF5" s="86"/>
      <c r="AG5" s="86"/>
      <c r="AH5" s="84" t="str">
        <f>'Header Data'!$A$6</f>
        <v>Engine Name:</v>
      </c>
      <c r="AI5" s="82" t="str">
        <f>"  "&amp;TEXT('Header Data'!$H$6,"#")</f>
        <v xml:space="preserve">  X115C</v>
      </c>
      <c r="AJ5" s="93"/>
      <c r="AK5" s="84" t="str">
        <f>'Header Data'!$A$13</f>
        <v>Test Number:</v>
      </c>
      <c r="AL5" s="94" t="str">
        <f>"  "&amp;TEXT('Header Data'!$H$13,"#")</f>
        <v xml:space="preserve">  1</v>
      </c>
      <c r="AM5" s="94"/>
      <c r="AN5" s="84" t="str">
        <f>'Header Data'!$A$18</f>
        <v>Test Operator #2:</v>
      </c>
      <c r="AO5" s="85" t="str">
        <f>"  "&amp;TEXT('Header Data'!$H$18,"#")</f>
        <v xml:space="preserve">  Rob</v>
      </c>
      <c r="AP5" s="91"/>
      <c r="AQ5" s="91"/>
      <c r="AR5" s="86"/>
      <c r="AS5" s="86"/>
      <c r="AT5" s="86"/>
      <c r="AU5" s="86"/>
      <c r="AV5" s="86"/>
      <c r="AW5" s="84" t="str">
        <f>'Header Data'!$A$6</f>
        <v>Engine Name:</v>
      </c>
      <c r="AX5" s="82" t="str">
        <f>"  "&amp;TEXT('Header Data'!$H$6,"#")</f>
        <v xml:space="preserve">  X115C</v>
      </c>
      <c r="AY5" s="93"/>
      <c r="AZ5" s="84" t="str">
        <f>'Header Data'!$A$13</f>
        <v>Test Number:</v>
      </c>
      <c r="BA5" s="94" t="str">
        <f>"  "&amp;TEXT('Header Data'!$H$13,"#")</f>
        <v xml:space="preserve">  1</v>
      </c>
      <c r="BB5" s="94"/>
      <c r="BC5" s="84" t="str">
        <f>'Header Data'!$A$18</f>
        <v>Test Operator #2:</v>
      </c>
      <c r="BD5" s="85" t="str">
        <f>"  "&amp;TEXT('Header Data'!$H$18,"#")</f>
        <v xml:space="preserve">  Rob</v>
      </c>
      <c r="BE5" s="91"/>
      <c r="BF5" s="91"/>
      <c r="BG5" s="86"/>
      <c r="BH5" s="86"/>
      <c r="BI5" s="86"/>
      <c r="BJ5" s="86"/>
      <c r="BK5" s="86"/>
      <c r="BL5" s="84" t="str">
        <f>'Header Data'!$A$6</f>
        <v>Engine Name:</v>
      </c>
      <c r="BM5" s="82" t="str">
        <f>"  "&amp;TEXT('Header Data'!$H$6,"#")</f>
        <v xml:space="preserve">  X115C</v>
      </c>
      <c r="BN5" s="93"/>
      <c r="BO5" s="84" t="str">
        <f>'Header Data'!$A$13</f>
        <v>Test Number:</v>
      </c>
      <c r="BP5" s="94" t="str">
        <f>"  "&amp;TEXT('Header Data'!$H$13,"#")</f>
        <v xml:space="preserve">  1</v>
      </c>
      <c r="BQ5" s="94"/>
      <c r="BR5" s="84" t="str">
        <f>'Header Data'!$A$18</f>
        <v>Test Operator #2:</v>
      </c>
      <c r="BS5" s="85" t="str">
        <f>"  "&amp;TEXT('Header Data'!$H$18,"#")</f>
        <v xml:space="preserve">  Rob</v>
      </c>
      <c r="BT5" s="91"/>
      <c r="BU5" s="91"/>
      <c r="BV5" s="86"/>
      <c r="BW5" s="86"/>
      <c r="BX5" s="86"/>
      <c r="BY5" s="86"/>
      <c r="BZ5" s="86"/>
      <c r="CA5" s="84" t="str">
        <f>'Header Data'!$A$6</f>
        <v>Engine Name:</v>
      </c>
      <c r="CB5" s="82" t="str">
        <f>"  "&amp;TEXT('Header Data'!$H$6,"#")</f>
        <v xml:space="preserve">  X115C</v>
      </c>
      <c r="CC5" s="93"/>
      <c r="CD5" s="84" t="str">
        <f>'Header Data'!$A$13</f>
        <v>Test Number:</v>
      </c>
      <c r="CE5" s="94" t="str">
        <f>"  "&amp;TEXT('Header Data'!$H$13,"#")</f>
        <v xml:space="preserve">  1</v>
      </c>
      <c r="CF5" s="94"/>
      <c r="CG5" s="84" t="str">
        <f>'Header Data'!$A$18</f>
        <v>Test Operator #2:</v>
      </c>
      <c r="CH5" s="85" t="str">
        <f>"  "&amp;TEXT('Header Data'!$H$18,"#")</f>
        <v xml:space="preserve">  Rob</v>
      </c>
      <c r="CI5" s="91"/>
      <c r="CJ5" s="91"/>
      <c r="CK5" s="86"/>
      <c r="CL5" s="86"/>
      <c r="CM5" s="86"/>
      <c r="CN5" s="86"/>
      <c r="CO5" s="86"/>
      <c r="CP5" s="84" t="str">
        <f>'Header Data'!$A$6</f>
        <v>Engine Name:</v>
      </c>
      <c r="CQ5" s="82" t="str">
        <f>"  "&amp;TEXT('Header Data'!$H$6,"#")</f>
        <v xml:space="preserve">  X115C</v>
      </c>
      <c r="CR5" s="93"/>
      <c r="CS5" s="84" t="str">
        <f>'Header Data'!$A$13</f>
        <v>Test Number:</v>
      </c>
      <c r="CT5" s="94" t="str">
        <f>"  "&amp;TEXT('Header Data'!$H$13,"#")</f>
        <v xml:space="preserve">  1</v>
      </c>
      <c r="CU5" s="94"/>
      <c r="CV5" s="84" t="str">
        <f>'Header Data'!$A$18</f>
        <v>Test Operator #2:</v>
      </c>
      <c r="CW5" s="85" t="str">
        <f>"  "&amp;TEXT('Header Data'!$H$18,"#")</f>
        <v xml:space="preserve">  Rob</v>
      </c>
      <c r="CX5" s="91"/>
      <c r="CY5" s="91"/>
      <c r="CZ5" s="86"/>
      <c r="DA5" s="86"/>
      <c r="DB5" s="86"/>
    </row>
    <row r="6" spans="1:106" s="92" customFormat="1" ht="14.25" x14ac:dyDescent="0.2">
      <c r="A6" s="86"/>
      <c r="B6" s="84" t="str">
        <f>'Header Data'!$A$7</f>
        <v>Engine Variant:</v>
      </c>
      <c r="C6" s="82" t="str">
        <f>"  "&amp;TEXT('Header Data'!$H$7,"#")</f>
        <v xml:space="preserve">  Variant 1</v>
      </c>
      <c r="D6" s="93"/>
      <c r="E6" s="84" t="str">
        <f>'Header Data'!$A$15</f>
        <v>Test Date:</v>
      </c>
      <c r="F6" s="95" t="str">
        <f>"  "&amp;TEXT('Header Data'!$H$15,"d mmmm yyyy")</f>
        <v xml:space="preserve">  23 March 1986</v>
      </c>
      <c r="G6" s="95"/>
      <c r="H6" s="84" t="str">
        <f>'Header Data'!$A$19</f>
        <v>Test Operator #3:</v>
      </c>
      <c r="I6" s="85" t="str">
        <f>"  "&amp;TEXT('Header Data'!$H$19,"#")</f>
        <v xml:space="preserve">  N/A</v>
      </c>
      <c r="J6" s="82"/>
      <c r="K6" s="86"/>
      <c r="L6" s="86"/>
      <c r="M6" s="86"/>
      <c r="N6" s="86"/>
      <c r="O6" s="86"/>
      <c r="P6" s="86"/>
      <c r="Q6" s="86"/>
      <c r="R6" s="86"/>
      <c r="S6" s="84" t="str">
        <f>'Header Data'!$A$7</f>
        <v>Engine Variant:</v>
      </c>
      <c r="T6" s="82" t="str">
        <f>"  "&amp;TEXT('Header Data'!$H$7,"#")</f>
        <v xml:space="preserve">  Variant 1</v>
      </c>
      <c r="U6" s="93"/>
      <c r="V6" s="84" t="str">
        <f>'Header Data'!$A$15</f>
        <v>Test Date:</v>
      </c>
      <c r="W6" s="95" t="str">
        <f>"  "&amp;TEXT('Header Data'!$H$15,"d mmmm yyyy")</f>
        <v xml:space="preserve">  23 March 1986</v>
      </c>
      <c r="X6" s="95"/>
      <c r="Y6" s="84" t="str">
        <f>'Header Data'!$A$19</f>
        <v>Test Operator #3:</v>
      </c>
      <c r="Z6" s="85" t="str">
        <f>"  "&amp;TEXT('Header Data'!$H$19,"#")</f>
        <v xml:space="preserve">  N/A</v>
      </c>
      <c r="AA6" s="82"/>
      <c r="AB6" s="86"/>
      <c r="AC6" s="86"/>
      <c r="AD6" s="86"/>
      <c r="AE6" s="86"/>
      <c r="AF6" s="86"/>
      <c r="AG6" s="86"/>
      <c r="AH6" s="84" t="str">
        <f>'Header Data'!$A$7</f>
        <v>Engine Variant:</v>
      </c>
      <c r="AI6" s="82" t="str">
        <f>"  "&amp;TEXT('Header Data'!$H$7,"#")</f>
        <v xml:space="preserve">  Variant 1</v>
      </c>
      <c r="AJ6" s="93"/>
      <c r="AK6" s="84" t="str">
        <f>'Header Data'!$A$15</f>
        <v>Test Date:</v>
      </c>
      <c r="AL6" s="95" t="str">
        <f>"  "&amp;TEXT('Header Data'!$H$15,"d mmmm yyyy")</f>
        <v xml:space="preserve">  23 March 1986</v>
      </c>
      <c r="AM6" s="95"/>
      <c r="AN6" s="84" t="str">
        <f>'Header Data'!$A$19</f>
        <v>Test Operator #3:</v>
      </c>
      <c r="AO6" s="85" t="str">
        <f>"  "&amp;TEXT('Header Data'!$H$19,"#")</f>
        <v xml:space="preserve">  N/A</v>
      </c>
      <c r="AP6" s="82"/>
      <c r="AQ6" s="86"/>
      <c r="AR6" s="86"/>
      <c r="AS6" s="86"/>
      <c r="AT6" s="86"/>
      <c r="AU6" s="86"/>
      <c r="AV6" s="86"/>
      <c r="AW6" s="84" t="str">
        <f>'Header Data'!$A$7</f>
        <v>Engine Variant:</v>
      </c>
      <c r="AX6" s="82" t="str">
        <f>"  "&amp;TEXT('Header Data'!$H$7,"#")</f>
        <v xml:space="preserve">  Variant 1</v>
      </c>
      <c r="AY6" s="93"/>
      <c r="AZ6" s="84" t="str">
        <f>'Header Data'!$A$15</f>
        <v>Test Date:</v>
      </c>
      <c r="BA6" s="95" t="str">
        <f>"  "&amp;TEXT('Header Data'!$H$15,"d mmmm yyyy")</f>
        <v xml:space="preserve">  23 March 1986</v>
      </c>
      <c r="BB6" s="95"/>
      <c r="BC6" s="84" t="str">
        <f>'Header Data'!$A$19</f>
        <v>Test Operator #3:</v>
      </c>
      <c r="BD6" s="85" t="str">
        <f>"  "&amp;TEXT('Header Data'!$H$19,"#")</f>
        <v xml:space="preserve">  N/A</v>
      </c>
      <c r="BE6" s="82"/>
      <c r="BF6" s="86"/>
      <c r="BG6" s="86"/>
      <c r="BH6" s="86"/>
      <c r="BI6" s="86"/>
      <c r="BJ6" s="86"/>
      <c r="BK6" s="86"/>
      <c r="BL6" s="84" t="str">
        <f>'Header Data'!$A$7</f>
        <v>Engine Variant:</v>
      </c>
      <c r="BM6" s="82" t="str">
        <f>"  "&amp;TEXT('Header Data'!$H$7,"#")</f>
        <v xml:space="preserve">  Variant 1</v>
      </c>
      <c r="BN6" s="93"/>
      <c r="BO6" s="84" t="str">
        <f>'Header Data'!$A$15</f>
        <v>Test Date:</v>
      </c>
      <c r="BP6" s="95" t="str">
        <f>"  "&amp;TEXT('Header Data'!$H$15,"d mmmm yyyy")</f>
        <v xml:space="preserve">  23 March 1986</v>
      </c>
      <c r="BQ6" s="95"/>
      <c r="BR6" s="84" t="str">
        <f>'Header Data'!$A$19</f>
        <v>Test Operator #3:</v>
      </c>
      <c r="BS6" s="85" t="str">
        <f>"  "&amp;TEXT('Header Data'!$H$19,"#")</f>
        <v xml:space="preserve">  N/A</v>
      </c>
      <c r="BT6" s="82"/>
      <c r="BU6" s="86"/>
      <c r="BV6" s="86"/>
      <c r="BW6" s="86"/>
      <c r="BX6" s="86"/>
      <c r="BY6" s="86"/>
      <c r="BZ6" s="86"/>
      <c r="CA6" s="84" t="str">
        <f>'Header Data'!$A$7</f>
        <v>Engine Variant:</v>
      </c>
      <c r="CB6" s="82" t="str">
        <f>"  "&amp;TEXT('Header Data'!$H$7,"#")</f>
        <v xml:space="preserve">  Variant 1</v>
      </c>
      <c r="CC6" s="93"/>
      <c r="CD6" s="84" t="str">
        <f>'Header Data'!$A$15</f>
        <v>Test Date:</v>
      </c>
      <c r="CE6" s="95" t="str">
        <f>"  "&amp;TEXT('Header Data'!$H$15,"d mmmm yyyy")</f>
        <v xml:space="preserve">  23 March 1986</v>
      </c>
      <c r="CF6" s="95"/>
      <c r="CG6" s="84" t="str">
        <f>'Header Data'!$A$19</f>
        <v>Test Operator #3:</v>
      </c>
      <c r="CH6" s="85" t="str">
        <f>"  "&amp;TEXT('Header Data'!$H$19,"#")</f>
        <v xml:space="preserve">  N/A</v>
      </c>
      <c r="CI6" s="82"/>
      <c r="CJ6" s="86"/>
      <c r="CK6" s="86"/>
      <c r="CL6" s="86"/>
      <c r="CM6" s="86"/>
      <c r="CN6" s="86"/>
      <c r="CO6" s="86"/>
      <c r="CP6" s="84" t="str">
        <f>'Header Data'!$A$7</f>
        <v>Engine Variant:</v>
      </c>
      <c r="CQ6" s="82" t="str">
        <f>"  "&amp;TEXT('Header Data'!$H$7,"#")</f>
        <v xml:space="preserve">  Variant 1</v>
      </c>
      <c r="CR6" s="93"/>
      <c r="CS6" s="84" t="str">
        <f>'Header Data'!$A$15</f>
        <v>Test Date:</v>
      </c>
      <c r="CT6" s="95" t="str">
        <f>"  "&amp;TEXT('Header Data'!$H$15,"d mmmm yyyy")</f>
        <v xml:space="preserve">  23 March 1986</v>
      </c>
      <c r="CU6" s="95"/>
      <c r="CV6" s="84" t="str">
        <f>'Header Data'!$A$19</f>
        <v>Test Operator #3:</v>
      </c>
      <c r="CW6" s="85" t="str">
        <f>"  "&amp;TEXT('Header Data'!$H$19,"#")</f>
        <v xml:space="preserve">  N/A</v>
      </c>
      <c r="CX6" s="82"/>
      <c r="CY6" s="86"/>
      <c r="CZ6" s="86"/>
      <c r="DA6" s="86"/>
      <c r="DB6" s="86"/>
    </row>
    <row r="7" spans="1:106" s="92" customFormat="1" ht="14.25" x14ac:dyDescent="0.2">
      <c r="A7" s="86"/>
      <c r="B7" s="84" t="str">
        <f>'Header Data'!$A$8</f>
        <v>Serial Number:</v>
      </c>
      <c r="C7" s="82" t="str">
        <f>"  "&amp;TEXT('Header Data'!$H$8,"#")</f>
        <v xml:space="preserve">  123456</v>
      </c>
      <c r="D7" s="93"/>
      <c r="E7" s="84"/>
      <c r="F7" s="86"/>
      <c r="G7" s="86"/>
      <c r="H7" s="84" t="str">
        <f>'Header Data'!$A$20</f>
        <v>Test Engineer #1:</v>
      </c>
      <c r="I7" s="85" t="str">
        <f>"  "&amp;TEXT('Header Data'!$H$20,"#")</f>
        <v xml:space="preserve">  Serge</v>
      </c>
      <c r="J7" s="91"/>
      <c r="K7" s="86"/>
      <c r="L7" s="86"/>
      <c r="M7" s="86"/>
      <c r="N7" s="86"/>
      <c r="O7" s="86"/>
      <c r="P7" s="86"/>
      <c r="Q7" s="86"/>
      <c r="R7" s="86"/>
      <c r="S7" s="84" t="str">
        <f>'Header Data'!$A$8</f>
        <v>Serial Number:</v>
      </c>
      <c r="T7" s="82" t="str">
        <f>"  "&amp;TEXT('Header Data'!$H$8,"#")</f>
        <v xml:space="preserve">  123456</v>
      </c>
      <c r="U7" s="93"/>
      <c r="V7" s="84"/>
      <c r="W7" s="86"/>
      <c r="X7" s="86"/>
      <c r="Y7" s="84" t="str">
        <f>'Header Data'!$A$20</f>
        <v>Test Engineer #1:</v>
      </c>
      <c r="Z7" s="85" t="str">
        <f>"  "&amp;TEXT('Header Data'!$H$20,"#")</f>
        <v xml:space="preserve">  Serge</v>
      </c>
      <c r="AA7" s="91"/>
      <c r="AB7" s="86"/>
      <c r="AC7" s="86"/>
      <c r="AD7" s="86"/>
      <c r="AE7" s="86"/>
      <c r="AF7" s="86"/>
      <c r="AG7" s="86"/>
      <c r="AH7" s="84" t="str">
        <f>'Header Data'!$A$8</f>
        <v>Serial Number:</v>
      </c>
      <c r="AI7" s="82" t="str">
        <f>"  "&amp;TEXT('Header Data'!$H$8,"#")</f>
        <v xml:space="preserve">  123456</v>
      </c>
      <c r="AJ7" s="93"/>
      <c r="AK7" s="84"/>
      <c r="AL7" s="86"/>
      <c r="AM7" s="86"/>
      <c r="AN7" s="84" t="str">
        <f>'Header Data'!$A$20</f>
        <v>Test Engineer #1:</v>
      </c>
      <c r="AO7" s="85" t="str">
        <f>"  "&amp;TEXT('Header Data'!$H$20,"#")</f>
        <v xml:space="preserve">  Serge</v>
      </c>
      <c r="AP7" s="91"/>
      <c r="AQ7" s="86"/>
      <c r="AR7" s="86"/>
      <c r="AS7" s="86"/>
      <c r="AT7" s="86"/>
      <c r="AU7" s="86"/>
      <c r="AV7" s="86"/>
      <c r="AW7" s="84" t="str">
        <f>'Header Data'!$A$8</f>
        <v>Serial Number:</v>
      </c>
      <c r="AX7" s="82" t="str">
        <f>"  "&amp;TEXT('Header Data'!$H$8,"#")</f>
        <v xml:space="preserve">  123456</v>
      </c>
      <c r="AY7" s="93"/>
      <c r="AZ7" s="84"/>
      <c r="BA7" s="86"/>
      <c r="BB7" s="86"/>
      <c r="BC7" s="84" t="str">
        <f>'Header Data'!$A$20</f>
        <v>Test Engineer #1:</v>
      </c>
      <c r="BD7" s="85" t="str">
        <f>"  "&amp;TEXT('Header Data'!$H$20,"#")</f>
        <v xml:space="preserve">  Serge</v>
      </c>
      <c r="BE7" s="91"/>
      <c r="BF7" s="86"/>
      <c r="BG7" s="86"/>
      <c r="BH7" s="86"/>
      <c r="BI7" s="86"/>
      <c r="BJ7" s="86"/>
      <c r="BK7" s="86"/>
      <c r="BL7" s="84" t="str">
        <f>'Header Data'!$A$8</f>
        <v>Serial Number:</v>
      </c>
      <c r="BM7" s="82" t="str">
        <f>"  "&amp;TEXT('Header Data'!$H$8,"#")</f>
        <v xml:space="preserve">  123456</v>
      </c>
      <c r="BN7" s="93"/>
      <c r="BO7" s="84"/>
      <c r="BP7" s="86"/>
      <c r="BQ7" s="86"/>
      <c r="BR7" s="84" t="str">
        <f>'Header Data'!$A$20</f>
        <v>Test Engineer #1:</v>
      </c>
      <c r="BS7" s="85" t="str">
        <f>"  "&amp;TEXT('Header Data'!$H$20,"#")</f>
        <v xml:space="preserve">  Serge</v>
      </c>
      <c r="BT7" s="91"/>
      <c r="BU7" s="86"/>
      <c r="BV7" s="86"/>
      <c r="BW7" s="86"/>
      <c r="BX7" s="86"/>
      <c r="BY7" s="86"/>
      <c r="BZ7" s="86"/>
      <c r="CA7" s="84" t="str">
        <f>'Header Data'!$A$8</f>
        <v>Serial Number:</v>
      </c>
      <c r="CB7" s="82" t="str">
        <f>"  "&amp;TEXT('Header Data'!$H$8,"#")</f>
        <v xml:space="preserve">  123456</v>
      </c>
      <c r="CC7" s="93"/>
      <c r="CD7" s="84"/>
      <c r="CE7" s="86"/>
      <c r="CF7" s="86"/>
      <c r="CG7" s="84" t="str">
        <f>'Header Data'!$A$20</f>
        <v>Test Engineer #1:</v>
      </c>
      <c r="CH7" s="85" t="str">
        <f>"  "&amp;TEXT('Header Data'!$H$20,"#")</f>
        <v xml:space="preserve">  Serge</v>
      </c>
      <c r="CI7" s="91"/>
      <c r="CJ7" s="86"/>
      <c r="CK7" s="86"/>
      <c r="CL7" s="86"/>
      <c r="CM7" s="86"/>
      <c r="CN7" s="86"/>
      <c r="CO7" s="86"/>
      <c r="CP7" s="84" t="str">
        <f>'Header Data'!$A$8</f>
        <v>Serial Number:</v>
      </c>
      <c r="CQ7" s="82" t="str">
        <f>"  "&amp;TEXT('Header Data'!$H$8,"#")</f>
        <v xml:space="preserve">  123456</v>
      </c>
      <c r="CR7" s="93"/>
      <c r="CS7" s="84"/>
      <c r="CT7" s="86"/>
      <c r="CU7" s="86"/>
      <c r="CV7" s="84" t="str">
        <f>'Header Data'!$A$20</f>
        <v>Test Engineer #1:</v>
      </c>
      <c r="CW7" s="85" t="str">
        <f>"  "&amp;TEXT('Header Data'!$H$20,"#")</f>
        <v xml:space="preserve">  Serge</v>
      </c>
      <c r="CX7" s="91"/>
      <c r="CY7" s="86"/>
      <c r="CZ7" s="86"/>
      <c r="DA7" s="86"/>
      <c r="DB7" s="86"/>
    </row>
    <row r="8" spans="1:106" s="92" customFormat="1" ht="14.25" x14ac:dyDescent="0.2">
      <c r="A8" s="86"/>
      <c r="B8" s="84" t="str">
        <f>'Header Data'!$A$9</f>
        <v>Build Number:</v>
      </c>
      <c r="C8" s="82" t="str">
        <f>"  "&amp;TEXT('Header Data'!$H$9,"#")</f>
        <v xml:space="preserve">  654321</v>
      </c>
      <c r="D8" s="96"/>
      <c r="E8" s="86"/>
      <c r="F8" s="86"/>
      <c r="G8" s="86"/>
      <c r="H8" s="97" t="str">
        <f>'Header Data'!$A$21</f>
        <v>Test Engineer #2:</v>
      </c>
      <c r="I8" s="85" t="str">
        <f>"  "&amp;TEXT('Header Data'!$H$21,"#")</f>
        <v xml:space="preserve">  Rong</v>
      </c>
      <c r="J8" s="82"/>
      <c r="K8" s="91"/>
      <c r="L8" s="86"/>
      <c r="M8" s="86"/>
      <c r="N8" s="86"/>
      <c r="O8" s="86"/>
      <c r="P8" s="86"/>
      <c r="Q8" s="86"/>
      <c r="R8" s="86"/>
      <c r="S8" s="84" t="str">
        <f>'Header Data'!$A$9</f>
        <v>Build Number:</v>
      </c>
      <c r="T8" s="82" t="str">
        <f>"  "&amp;TEXT('Header Data'!$H$9,"#")</f>
        <v xml:space="preserve">  654321</v>
      </c>
      <c r="U8" s="96"/>
      <c r="V8" s="86"/>
      <c r="W8" s="86"/>
      <c r="X8" s="86"/>
      <c r="Y8" s="97" t="str">
        <f>'Header Data'!$A$21</f>
        <v>Test Engineer #2:</v>
      </c>
      <c r="Z8" s="85" t="str">
        <f>"  "&amp;TEXT('Header Data'!$H$21,"#")</f>
        <v xml:space="preserve">  Rong</v>
      </c>
      <c r="AA8" s="82"/>
      <c r="AB8" s="91"/>
      <c r="AC8" s="86"/>
      <c r="AD8" s="86"/>
      <c r="AE8" s="86"/>
      <c r="AF8" s="86"/>
      <c r="AG8" s="86"/>
      <c r="AH8" s="84" t="str">
        <f>'Header Data'!$A$9</f>
        <v>Build Number:</v>
      </c>
      <c r="AI8" s="82" t="str">
        <f>"  "&amp;TEXT('Header Data'!$H$9,"#")</f>
        <v xml:space="preserve">  654321</v>
      </c>
      <c r="AJ8" s="96"/>
      <c r="AK8" s="86"/>
      <c r="AL8" s="86"/>
      <c r="AM8" s="86"/>
      <c r="AN8" s="97" t="str">
        <f>'Header Data'!$A$21</f>
        <v>Test Engineer #2:</v>
      </c>
      <c r="AO8" s="85" t="str">
        <f>"  "&amp;TEXT('Header Data'!$H$21,"#")</f>
        <v xml:space="preserve">  Rong</v>
      </c>
      <c r="AP8" s="82"/>
      <c r="AQ8" s="91"/>
      <c r="AR8" s="86"/>
      <c r="AS8" s="86"/>
      <c r="AT8" s="86"/>
      <c r="AU8" s="86"/>
      <c r="AV8" s="86"/>
      <c r="AW8" s="84" t="str">
        <f>'Header Data'!$A$9</f>
        <v>Build Number:</v>
      </c>
      <c r="AX8" s="82" t="str">
        <f>"  "&amp;TEXT('Header Data'!$H$9,"#")</f>
        <v xml:space="preserve">  654321</v>
      </c>
      <c r="AY8" s="96"/>
      <c r="AZ8" s="86"/>
      <c r="BA8" s="86"/>
      <c r="BB8" s="86"/>
      <c r="BC8" s="97" t="str">
        <f>'Header Data'!$A$21</f>
        <v>Test Engineer #2:</v>
      </c>
      <c r="BD8" s="85" t="str">
        <f>"  "&amp;TEXT('Header Data'!$H$21,"#")</f>
        <v xml:space="preserve">  Rong</v>
      </c>
      <c r="BE8" s="82"/>
      <c r="BF8" s="91"/>
      <c r="BG8" s="86"/>
      <c r="BH8" s="86"/>
      <c r="BI8" s="86"/>
      <c r="BJ8" s="86"/>
      <c r="BK8" s="86"/>
      <c r="BL8" s="84" t="str">
        <f>'Header Data'!$A$9</f>
        <v>Build Number:</v>
      </c>
      <c r="BM8" s="82" t="str">
        <f>"  "&amp;TEXT('Header Data'!$H$9,"#")</f>
        <v xml:space="preserve">  654321</v>
      </c>
      <c r="BN8" s="96"/>
      <c r="BO8" s="86"/>
      <c r="BP8" s="86"/>
      <c r="BQ8" s="86"/>
      <c r="BR8" s="97" t="str">
        <f>'Header Data'!$A$21</f>
        <v>Test Engineer #2:</v>
      </c>
      <c r="BS8" s="85" t="str">
        <f>"  "&amp;TEXT('Header Data'!$H$21,"#")</f>
        <v xml:space="preserve">  Rong</v>
      </c>
      <c r="BT8" s="82"/>
      <c r="BU8" s="91"/>
      <c r="BV8" s="86"/>
      <c r="BW8" s="86"/>
      <c r="BX8" s="86"/>
      <c r="BY8" s="86"/>
      <c r="BZ8" s="86"/>
      <c r="CA8" s="84" t="str">
        <f>'Header Data'!$A$9</f>
        <v>Build Number:</v>
      </c>
      <c r="CB8" s="82" t="str">
        <f>"  "&amp;TEXT('Header Data'!$H$9,"#")</f>
        <v xml:space="preserve">  654321</v>
      </c>
      <c r="CC8" s="96"/>
      <c r="CD8" s="86"/>
      <c r="CE8" s="86"/>
      <c r="CF8" s="86"/>
      <c r="CG8" s="97" t="str">
        <f>'Header Data'!$A$21</f>
        <v>Test Engineer #2:</v>
      </c>
      <c r="CH8" s="85" t="str">
        <f>"  "&amp;TEXT('Header Data'!$H$21,"#")</f>
        <v xml:space="preserve">  Rong</v>
      </c>
      <c r="CI8" s="82"/>
      <c r="CJ8" s="91"/>
      <c r="CK8" s="86"/>
      <c r="CL8" s="86"/>
      <c r="CM8" s="86"/>
      <c r="CN8" s="86"/>
      <c r="CO8" s="86"/>
      <c r="CP8" s="84" t="str">
        <f>'Header Data'!$A$9</f>
        <v>Build Number:</v>
      </c>
      <c r="CQ8" s="82" t="str">
        <f>"  "&amp;TEXT('Header Data'!$H$9,"#")</f>
        <v xml:space="preserve">  654321</v>
      </c>
      <c r="CR8" s="96"/>
      <c r="CS8" s="86"/>
      <c r="CT8" s="86"/>
      <c r="CU8" s="86"/>
      <c r="CV8" s="97" t="str">
        <f>'Header Data'!$A$21</f>
        <v>Test Engineer #2:</v>
      </c>
      <c r="CW8" s="85" t="str">
        <f>"  "&amp;TEXT('Header Data'!$H$21,"#")</f>
        <v xml:space="preserve">  Rong</v>
      </c>
      <c r="CX8" s="82"/>
      <c r="CY8" s="91"/>
      <c r="CZ8" s="86"/>
      <c r="DA8" s="86"/>
      <c r="DB8" s="86"/>
    </row>
    <row r="9" spans="1:106" s="92" customFormat="1" ht="14.25" x14ac:dyDescent="0.2">
      <c r="A9" s="86"/>
      <c r="B9" s="84" t="str">
        <f>'Header Data'!$A$10</f>
        <v>Customer:</v>
      </c>
      <c r="C9" s="82" t="str">
        <f>"  "&amp;TEXT('Header Data'!$H$10,"#")</f>
        <v xml:space="preserve">  None</v>
      </c>
      <c r="D9" s="96"/>
      <c r="E9" s="86"/>
      <c r="F9" s="86"/>
      <c r="G9" s="86"/>
      <c r="H9" s="97" t="str">
        <f>'Header Data'!$A$22</f>
        <v>Test Engineer #3:</v>
      </c>
      <c r="I9" s="85" t="str">
        <f>"  "&amp;TEXT('Header Data'!$H$22,"#")</f>
        <v xml:space="preserve">  Huaqing</v>
      </c>
      <c r="J9" s="91"/>
      <c r="K9" s="91"/>
      <c r="L9" s="86"/>
      <c r="M9" s="86"/>
      <c r="N9" s="86"/>
      <c r="O9" s="86"/>
      <c r="P9" s="86"/>
      <c r="Q9" s="86"/>
      <c r="R9" s="86"/>
      <c r="S9" s="84" t="str">
        <f>'Header Data'!$A$10</f>
        <v>Customer:</v>
      </c>
      <c r="T9" s="82" t="str">
        <f>"  "&amp;TEXT('Header Data'!$H$10,"#")</f>
        <v xml:space="preserve">  None</v>
      </c>
      <c r="U9" s="96"/>
      <c r="V9" s="86"/>
      <c r="W9" s="86"/>
      <c r="X9" s="86"/>
      <c r="Y9" s="97" t="str">
        <f>'Header Data'!$A$22</f>
        <v>Test Engineer #3:</v>
      </c>
      <c r="Z9" s="85" t="str">
        <f>"  "&amp;TEXT('Header Data'!$H$22,"#")</f>
        <v xml:space="preserve">  Huaqing</v>
      </c>
      <c r="AA9" s="91"/>
      <c r="AB9" s="91"/>
      <c r="AC9" s="86"/>
      <c r="AD9" s="86"/>
      <c r="AE9" s="86"/>
      <c r="AF9" s="86"/>
      <c r="AG9" s="86"/>
      <c r="AH9" s="84" t="str">
        <f>'Header Data'!$A$10</f>
        <v>Customer:</v>
      </c>
      <c r="AI9" s="82" t="str">
        <f>"  "&amp;TEXT('Header Data'!$H$10,"#")</f>
        <v xml:space="preserve">  None</v>
      </c>
      <c r="AJ9" s="96"/>
      <c r="AK9" s="86"/>
      <c r="AL9" s="86"/>
      <c r="AM9" s="86"/>
      <c r="AN9" s="97" t="str">
        <f>'Header Data'!$A$22</f>
        <v>Test Engineer #3:</v>
      </c>
      <c r="AO9" s="85" t="str">
        <f>"  "&amp;TEXT('Header Data'!$H$22,"#")</f>
        <v xml:space="preserve">  Huaqing</v>
      </c>
      <c r="AP9" s="91"/>
      <c r="AQ9" s="91"/>
      <c r="AR9" s="86"/>
      <c r="AS9" s="86"/>
      <c r="AT9" s="86"/>
      <c r="AU9" s="86"/>
      <c r="AV9" s="86"/>
      <c r="AW9" s="84" t="str">
        <f>'Header Data'!$A$10</f>
        <v>Customer:</v>
      </c>
      <c r="AX9" s="82" t="str">
        <f>"  "&amp;TEXT('Header Data'!$H$10,"#")</f>
        <v xml:space="preserve">  None</v>
      </c>
      <c r="AY9" s="96"/>
      <c r="AZ9" s="86"/>
      <c r="BA9" s="86"/>
      <c r="BB9" s="86"/>
      <c r="BC9" s="97" t="str">
        <f>'Header Data'!$A$22</f>
        <v>Test Engineer #3:</v>
      </c>
      <c r="BD9" s="85" t="str">
        <f>"  "&amp;TEXT('Header Data'!$H$22,"#")</f>
        <v xml:space="preserve">  Huaqing</v>
      </c>
      <c r="BE9" s="91"/>
      <c r="BF9" s="91"/>
      <c r="BG9" s="86"/>
      <c r="BH9" s="86"/>
      <c r="BI9" s="86"/>
      <c r="BJ9" s="86"/>
      <c r="BK9" s="86"/>
      <c r="BL9" s="84" t="str">
        <f>'Header Data'!$A$10</f>
        <v>Customer:</v>
      </c>
      <c r="BM9" s="82" t="str">
        <f>"  "&amp;TEXT('Header Data'!$H$10,"#")</f>
        <v xml:space="preserve">  None</v>
      </c>
      <c r="BN9" s="96"/>
      <c r="BO9" s="86"/>
      <c r="BP9" s="86"/>
      <c r="BQ9" s="86"/>
      <c r="BR9" s="97" t="str">
        <f>'Header Data'!$A$22</f>
        <v>Test Engineer #3:</v>
      </c>
      <c r="BS9" s="85" t="str">
        <f>"  "&amp;TEXT('Header Data'!$H$22,"#")</f>
        <v xml:space="preserve">  Huaqing</v>
      </c>
      <c r="BT9" s="91"/>
      <c r="BU9" s="91"/>
      <c r="BV9" s="86"/>
      <c r="BW9" s="86"/>
      <c r="BX9" s="86"/>
      <c r="BY9" s="86"/>
      <c r="BZ9" s="86"/>
      <c r="CA9" s="84" t="str">
        <f>'Header Data'!$A$10</f>
        <v>Customer:</v>
      </c>
      <c r="CB9" s="82" t="str">
        <f>"  "&amp;TEXT('Header Data'!$H$10,"#")</f>
        <v xml:space="preserve">  None</v>
      </c>
      <c r="CC9" s="96"/>
      <c r="CD9" s="86"/>
      <c r="CE9" s="86"/>
      <c r="CF9" s="86"/>
      <c r="CG9" s="97" t="str">
        <f>'Header Data'!$A$22</f>
        <v>Test Engineer #3:</v>
      </c>
      <c r="CH9" s="85" t="str">
        <f>"  "&amp;TEXT('Header Data'!$H$22,"#")</f>
        <v xml:space="preserve">  Huaqing</v>
      </c>
      <c r="CI9" s="91"/>
      <c r="CJ9" s="91"/>
      <c r="CK9" s="86"/>
      <c r="CL9" s="86"/>
      <c r="CM9" s="86"/>
      <c r="CN9" s="86"/>
      <c r="CO9" s="86"/>
      <c r="CP9" s="84" t="str">
        <f>'Header Data'!$A$10</f>
        <v>Customer:</v>
      </c>
      <c r="CQ9" s="82" t="str">
        <f>"  "&amp;TEXT('Header Data'!$H$10,"#")</f>
        <v xml:space="preserve">  None</v>
      </c>
      <c r="CR9" s="96"/>
      <c r="CS9" s="86"/>
      <c r="CT9" s="86"/>
      <c r="CU9" s="86"/>
      <c r="CV9" s="97" t="str">
        <f>'Header Data'!$A$22</f>
        <v>Test Engineer #3:</v>
      </c>
      <c r="CW9" s="85" t="str">
        <f>"  "&amp;TEXT('Header Data'!$H$22,"#")</f>
        <v xml:space="preserve">  Huaqing</v>
      </c>
      <c r="CX9" s="91"/>
      <c r="CY9" s="91"/>
      <c r="CZ9" s="86"/>
      <c r="DA9" s="86"/>
      <c r="DB9" s="86"/>
    </row>
    <row r="10" spans="1:106" s="92" customFormat="1" ht="7.15" customHeight="1" x14ac:dyDescent="0.2">
      <c r="A10" s="86"/>
      <c r="B10" s="84"/>
      <c r="C10" s="82"/>
      <c r="D10" s="93"/>
      <c r="E10" s="86"/>
      <c r="F10" s="86"/>
      <c r="G10" s="86"/>
      <c r="H10" s="84"/>
      <c r="I10" s="85"/>
      <c r="J10" s="91"/>
      <c r="K10" s="91"/>
      <c r="L10" s="86"/>
      <c r="M10" s="86"/>
      <c r="N10" s="86"/>
      <c r="O10" s="86"/>
      <c r="P10" s="86"/>
      <c r="Q10" s="86"/>
      <c r="R10" s="86"/>
      <c r="S10" s="84"/>
      <c r="T10" s="82"/>
      <c r="U10" s="93"/>
      <c r="V10" s="86"/>
      <c r="W10" s="86"/>
      <c r="X10" s="86"/>
      <c r="Y10" s="84"/>
      <c r="Z10" s="85"/>
      <c r="AA10" s="91"/>
      <c r="AB10" s="91"/>
      <c r="AC10" s="86"/>
      <c r="AD10" s="86"/>
      <c r="AE10" s="86"/>
      <c r="AF10" s="86"/>
      <c r="AG10" s="86"/>
      <c r="AH10" s="84"/>
      <c r="AI10" s="82"/>
      <c r="AJ10" s="93"/>
      <c r="AK10" s="86"/>
      <c r="AL10" s="86"/>
      <c r="AM10" s="86"/>
      <c r="AN10" s="84"/>
      <c r="AO10" s="85"/>
      <c r="AP10" s="91"/>
      <c r="AQ10" s="91"/>
      <c r="AR10" s="86"/>
      <c r="AS10" s="86"/>
      <c r="AT10" s="86"/>
      <c r="AU10" s="86"/>
      <c r="AV10" s="86"/>
      <c r="AW10" s="84"/>
      <c r="AX10" s="82"/>
      <c r="AY10" s="93"/>
      <c r="AZ10" s="86"/>
      <c r="BA10" s="86"/>
      <c r="BB10" s="86"/>
      <c r="BC10" s="84"/>
      <c r="BD10" s="85"/>
      <c r="BE10" s="91"/>
      <c r="BF10" s="91"/>
      <c r="BG10" s="86"/>
      <c r="BH10" s="86"/>
      <c r="BI10" s="86"/>
      <c r="BJ10" s="86"/>
      <c r="BK10" s="86"/>
      <c r="BL10" s="84"/>
      <c r="BM10" s="82"/>
      <c r="BN10" s="93"/>
      <c r="BO10" s="86"/>
      <c r="BP10" s="86"/>
      <c r="BQ10" s="86"/>
      <c r="BR10" s="84"/>
      <c r="BS10" s="85"/>
      <c r="BT10" s="91"/>
      <c r="BU10" s="91"/>
      <c r="BV10" s="86"/>
      <c r="BW10" s="86"/>
      <c r="BX10" s="86"/>
      <c r="BY10" s="86"/>
      <c r="BZ10" s="86"/>
      <c r="CA10" s="84"/>
      <c r="CB10" s="82"/>
      <c r="CC10" s="93"/>
      <c r="CD10" s="86"/>
      <c r="CE10" s="86"/>
      <c r="CF10" s="86"/>
      <c r="CG10" s="84"/>
      <c r="CH10" s="85"/>
      <c r="CI10" s="91"/>
      <c r="CJ10" s="91"/>
      <c r="CK10" s="86"/>
      <c r="CL10" s="86"/>
      <c r="CM10" s="86"/>
      <c r="CN10" s="86"/>
      <c r="CO10" s="86"/>
      <c r="CP10" s="84"/>
      <c r="CQ10" s="82"/>
      <c r="CR10" s="93"/>
      <c r="CS10" s="86"/>
      <c r="CT10" s="86"/>
      <c r="CU10" s="86"/>
      <c r="CV10" s="84"/>
      <c r="CW10" s="85"/>
      <c r="CX10" s="91"/>
      <c r="CY10" s="91"/>
      <c r="CZ10" s="86"/>
      <c r="DA10" s="86"/>
      <c r="DB10" s="86"/>
    </row>
    <row r="11" spans="1:106" s="92" customFormat="1" ht="14.25" x14ac:dyDescent="0.2">
      <c r="A11" s="86"/>
      <c r="B11" s="84" t="str">
        <f>'Header Data'!$A$32</f>
        <v>Field #1:</v>
      </c>
      <c r="C11" s="82" t="str">
        <f>"  "&amp;TEXT('Header Data'!$H$32,"#")</f>
        <v xml:space="preserve">  abc</v>
      </c>
      <c r="D11" s="93"/>
      <c r="E11" s="86"/>
      <c r="F11" s="86"/>
      <c r="G11" s="86"/>
      <c r="H11" s="84" t="str">
        <f>'Header Data'!$A$23</f>
        <v>Report Prepared by:</v>
      </c>
      <c r="I11" s="85" t="str">
        <f>"  "&amp;TEXT('Header Data'!$H$23,"#")</f>
        <v xml:space="preserve">  Bob</v>
      </c>
      <c r="J11" s="82" t="str">
        <f ca="1">"  "&amp;TEXT('Header Data'!$H$24,"d mmmm yyyy")</f>
        <v xml:space="preserve">  11 January 2020</v>
      </c>
      <c r="K11" s="91"/>
      <c r="L11" s="86"/>
      <c r="M11" s="86"/>
      <c r="N11" s="86"/>
      <c r="O11" s="86"/>
      <c r="P11" s="86"/>
      <c r="Q11" s="86"/>
      <c r="R11" s="86"/>
      <c r="S11" s="84" t="str">
        <f>'Header Data'!$A$32</f>
        <v>Field #1:</v>
      </c>
      <c r="T11" s="82" t="str">
        <f>"  "&amp;TEXT('Header Data'!$H$32,"#")</f>
        <v xml:space="preserve">  abc</v>
      </c>
      <c r="U11" s="93"/>
      <c r="V11" s="86"/>
      <c r="W11" s="86"/>
      <c r="X11" s="86"/>
      <c r="Y11" s="84" t="str">
        <f>'Header Data'!$A$23</f>
        <v>Report Prepared by:</v>
      </c>
      <c r="Z11" s="85" t="str">
        <f>"  "&amp;TEXT('Header Data'!$H$23,"#")</f>
        <v xml:space="preserve">  Bob</v>
      </c>
      <c r="AA11" s="82" t="str">
        <f ca="1">"  "&amp;TEXT('Header Data'!$H$24,"d mmmm yyyy")</f>
        <v xml:space="preserve">  11 January 2020</v>
      </c>
      <c r="AB11" s="91"/>
      <c r="AC11" s="86"/>
      <c r="AD11" s="86"/>
      <c r="AE11" s="86"/>
      <c r="AF11" s="86"/>
      <c r="AG11" s="86"/>
      <c r="AH11" s="84" t="str">
        <f>'Header Data'!$A$32</f>
        <v>Field #1:</v>
      </c>
      <c r="AI11" s="82" t="str">
        <f>"  "&amp;TEXT('Header Data'!$H$32,"#")</f>
        <v xml:space="preserve">  abc</v>
      </c>
      <c r="AJ11" s="93"/>
      <c r="AK11" s="86"/>
      <c r="AL11" s="86"/>
      <c r="AM11" s="86"/>
      <c r="AN11" s="84" t="str">
        <f>'Header Data'!$A$23</f>
        <v>Report Prepared by:</v>
      </c>
      <c r="AO11" s="85" t="str">
        <f>"  "&amp;TEXT('Header Data'!$H$23,"#")</f>
        <v xml:space="preserve">  Bob</v>
      </c>
      <c r="AP11" s="82" t="str">
        <f ca="1">"  "&amp;TEXT('Header Data'!$H$24,"d mmmm yyyy")</f>
        <v xml:space="preserve">  11 January 2020</v>
      </c>
      <c r="AQ11" s="91"/>
      <c r="AR11" s="86"/>
      <c r="AS11" s="86"/>
      <c r="AT11" s="86"/>
      <c r="AU11" s="86"/>
      <c r="AV11" s="86"/>
      <c r="AW11" s="84" t="str">
        <f>'Header Data'!$A$32</f>
        <v>Field #1:</v>
      </c>
      <c r="AX11" s="82" t="str">
        <f>"  "&amp;TEXT('Header Data'!$H$32,"#")</f>
        <v xml:space="preserve">  abc</v>
      </c>
      <c r="AY11" s="93"/>
      <c r="AZ11" s="86"/>
      <c r="BA11" s="86"/>
      <c r="BB11" s="86"/>
      <c r="BC11" s="84" t="str">
        <f>'Header Data'!$A$23</f>
        <v>Report Prepared by:</v>
      </c>
      <c r="BD11" s="85" t="str">
        <f>"  "&amp;TEXT('Header Data'!$H$23,"#")</f>
        <v xml:space="preserve">  Bob</v>
      </c>
      <c r="BE11" s="82" t="str">
        <f ca="1">"  "&amp;TEXT('Header Data'!$H$24,"d mmmm yyyy")</f>
        <v xml:space="preserve">  11 January 2020</v>
      </c>
      <c r="BF11" s="91"/>
      <c r="BG11" s="86"/>
      <c r="BH11" s="86"/>
      <c r="BI11" s="86"/>
      <c r="BJ11" s="86"/>
      <c r="BK11" s="86"/>
      <c r="BL11" s="84" t="str">
        <f>'Header Data'!$A$32</f>
        <v>Field #1:</v>
      </c>
      <c r="BM11" s="82" t="str">
        <f>"  "&amp;TEXT('Header Data'!$H$32,"#")</f>
        <v xml:space="preserve">  abc</v>
      </c>
      <c r="BN11" s="93"/>
      <c r="BO11" s="86"/>
      <c r="BP11" s="86"/>
      <c r="BQ11" s="86"/>
      <c r="BR11" s="84" t="str">
        <f>'Header Data'!$A$23</f>
        <v>Report Prepared by:</v>
      </c>
      <c r="BS11" s="85" t="str">
        <f>"  "&amp;TEXT('Header Data'!$H$23,"#")</f>
        <v xml:space="preserve">  Bob</v>
      </c>
      <c r="BT11" s="82" t="str">
        <f ca="1">"  "&amp;TEXT('Header Data'!$H$24,"d mmmm yyyy")</f>
        <v xml:space="preserve">  11 January 2020</v>
      </c>
      <c r="BU11" s="91"/>
      <c r="BV11" s="86"/>
      <c r="BW11" s="86"/>
      <c r="BX11" s="86"/>
      <c r="BY11" s="86"/>
      <c r="BZ11" s="86"/>
      <c r="CA11" s="84" t="str">
        <f>'Header Data'!$A$32</f>
        <v>Field #1:</v>
      </c>
      <c r="CB11" s="82" t="str">
        <f>"  "&amp;TEXT('Header Data'!$H$32,"#")</f>
        <v xml:space="preserve">  abc</v>
      </c>
      <c r="CC11" s="93"/>
      <c r="CD11" s="86"/>
      <c r="CE11" s="86"/>
      <c r="CF11" s="86"/>
      <c r="CG11" s="84" t="str">
        <f>'Header Data'!$A$23</f>
        <v>Report Prepared by:</v>
      </c>
      <c r="CH11" s="85" t="str">
        <f>"  "&amp;TEXT('Header Data'!$H$23,"#")</f>
        <v xml:space="preserve">  Bob</v>
      </c>
      <c r="CI11" s="82" t="str">
        <f ca="1">"  "&amp;TEXT('Header Data'!$H$24,"d mmmm yyyy")</f>
        <v xml:space="preserve">  11 January 2020</v>
      </c>
      <c r="CJ11" s="91"/>
      <c r="CK11" s="86"/>
      <c r="CL11" s="86"/>
      <c r="CM11" s="86"/>
      <c r="CN11" s="86"/>
      <c r="CO11" s="86"/>
      <c r="CP11" s="84" t="str">
        <f>'Header Data'!$A$32</f>
        <v>Field #1:</v>
      </c>
      <c r="CQ11" s="82" t="str">
        <f>"  "&amp;TEXT('Header Data'!$H$32,"#")</f>
        <v xml:space="preserve">  abc</v>
      </c>
      <c r="CR11" s="93"/>
      <c r="CS11" s="86"/>
      <c r="CT11" s="86"/>
      <c r="CU11" s="86"/>
      <c r="CV11" s="84" t="str">
        <f>'Header Data'!$A$23</f>
        <v>Report Prepared by:</v>
      </c>
      <c r="CW11" s="85" t="str">
        <f>"  "&amp;TEXT('Header Data'!$H$23,"#")</f>
        <v xml:space="preserve">  Bob</v>
      </c>
      <c r="CX11" s="82" t="str">
        <f ca="1">"  "&amp;TEXT('Header Data'!$H$24,"d mmmm yyyy")</f>
        <v xml:space="preserve">  11 January 2020</v>
      </c>
      <c r="CY11" s="91"/>
      <c r="CZ11" s="86"/>
      <c r="DA11" s="86"/>
      <c r="DB11" s="86"/>
    </row>
    <row r="12" spans="1:106" s="92" customFormat="1" ht="14.25" x14ac:dyDescent="0.2">
      <c r="A12" s="86"/>
      <c r="B12" s="84" t="str">
        <f>'Header Data'!$A$33</f>
        <v>Field #2:</v>
      </c>
      <c r="C12" s="86" t="str">
        <f>"  "&amp;TEXT('Header Data'!$H$33,"#")</f>
        <v xml:space="preserve">  def</v>
      </c>
      <c r="D12" s="86"/>
      <c r="E12" s="86"/>
      <c r="F12" s="86"/>
      <c r="G12" s="86"/>
      <c r="H12" s="84" t="str">
        <f>'Header Data'!$A$25</f>
        <v>Report Checked by:</v>
      </c>
      <c r="I12" s="85" t="str">
        <f>"  "&amp;TEXT('Header Data'!$H$25,"#")</f>
        <v xml:space="preserve">  Dionne</v>
      </c>
      <c r="J12" s="91" t="str">
        <f ca="1">"  "&amp;TEXT('Header Data'!$H$26,"d mmmm yyyy")</f>
        <v xml:space="preserve">  18 January 2020</v>
      </c>
      <c r="K12" s="91"/>
      <c r="L12" s="86"/>
      <c r="M12" s="86"/>
      <c r="N12" s="86"/>
      <c r="O12" s="86"/>
      <c r="P12" s="86"/>
      <c r="Q12" s="86"/>
      <c r="R12" s="86"/>
      <c r="S12" s="84" t="str">
        <f>'Header Data'!$A$33</f>
        <v>Field #2:</v>
      </c>
      <c r="T12" s="86" t="str">
        <f>"  "&amp;TEXT('Header Data'!$H$33,"#")</f>
        <v xml:space="preserve">  def</v>
      </c>
      <c r="U12" s="86"/>
      <c r="V12" s="86"/>
      <c r="W12" s="86"/>
      <c r="X12" s="86"/>
      <c r="Y12" s="84" t="str">
        <f>'Header Data'!$A$25</f>
        <v>Report Checked by:</v>
      </c>
      <c r="Z12" s="85" t="str">
        <f>"  "&amp;TEXT('Header Data'!$H$25,"#")</f>
        <v xml:space="preserve">  Dionne</v>
      </c>
      <c r="AA12" s="91" t="str">
        <f ca="1">"  "&amp;TEXT('Header Data'!$H$26,"d mmmm yyyy")</f>
        <v xml:space="preserve">  18 January 2020</v>
      </c>
      <c r="AB12" s="91"/>
      <c r="AC12" s="86"/>
      <c r="AD12" s="86"/>
      <c r="AE12" s="86"/>
      <c r="AF12" s="86"/>
      <c r="AG12" s="86"/>
      <c r="AH12" s="84" t="str">
        <f>'Header Data'!$A$33</f>
        <v>Field #2:</v>
      </c>
      <c r="AI12" s="86" t="str">
        <f>"  "&amp;TEXT('Header Data'!$H$33,"#")</f>
        <v xml:space="preserve">  def</v>
      </c>
      <c r="AJ12" s="86"/>
      <c r="AK12" s="86"/>
      <c r="AL12" s="86"/>
      <c r="AM12" s="86"/>
      <c r="AN12" s="84" t="str">
        <f>'Header Data'!$A$25</f>
        <v>Report Checked by:</v>
      </c>
      <c r="AO12" s="85" t="str">
        <f>"  "&amp;TEXT('Header Data'!$H$25,"#")</f>
        <v xml:space="preserve">  Dionne</v>
      </c>
      <c r="AP12" s="91" t="str">
        <f ca="1">"  "&amp;TEXT('Header Data'!$H$26,"d mmmm yyyy")</f>
        <v xml:space="preserve">  18 January 2020</v>
      </c>
      <c r="AQ12" s="91"/>
      <c r="AR12" s="86"/>
      <c r="AS12" s="86"/>
      <c r="AT12" s="86"/>
      <c r="AU12" s="86"/>
      <c r="AV12" s="86"/>
      <c r="AW12" s="84" t="str">
        <f>'Header Data'!$A$33</f>
        <v>Field #2:</v>
      </c>
      <c r="AX12" s="86" t="str">
        <f>"  "&amp;TEXT('Header Data'!$H$33,"#")</f>
        <v xml:space="preserve">  def</v>
      </c>
      <c r="AY12" s="86"/>
      <c r="AZ12" s="86"/>
      <c r="BA12" s="86"/>
      <c r="BB12" s="86"/>
      <c r="BC12" s="84" t="str">
        <f>'Header Data'!$A$25</f>
        <v>Report Checked by:</v>
      </c>
      <c r="BD12" s="85" t="str">
        <f>"  "&amp;TEXT('Header Data'!$H$25,"#")</f>
        <v xml:space="preserve">  Dionne</v>
      </c>
      <c r="BE12" s="91" t="str">
        <f ca="1">"  "&amp;TEXT('Header Data'!$H$26,"d mmmm yyyy")</f>
        <v xml:space="preserve">  18 January 2020</v>
      </c>
      <c r="BF12" s="91"/>
      <c r="BG12" s="86"/>
      <c r="BH12" s="86"/>
      <c r="BI12" s="86"/>
      <c r="BJ12" s="86"/>
      <c r="BK12" s="86"/>
      <c r="BL12" s="84" t="str">
        <f>'Header Data'!$A$33</f>
        <v>Field #2:</v>
      </c>
      <c r="BM12" s="86" t="str">
        <f>"  "&amp;TEXT('Header Data'!$H$33,"#")</f>
        <v xml:space="preserve">  def</v>
      </c>
      <c r="BN12" s="86"/>
      <c r="BO12" s="86"/>
      <c r="BP12" s="86"/>
      <c r="BQ12" s="86"/>
      <c r="BR12" s="84" t="str">
        <f>'Header Data'!$A$25</f>
        <v>Report Checked by:</v>
      </c>
      <c r="BS12" s="85" t="str">
        <f>"  "&amp;TEXT('Header Data'!$H$25,"#")</f>
        <v xml:space="preserve">  Dionne</v>
      </c>
      <c r="BT12" s="91" t="str">
        <f ca="1">"  "&amp;TEXT('Header Data'!$H$26,"d mmmm yyyy")</f>
        <v xml:space="preserve">  18 January 2020</v>
      </c>
      <c r="BU12" s="91"/>
      <c r="BV12" s="86"/>
      <c r="BW12" s="86"/>
      <c r="BX12" s="86"/>
      <c r="BY12" s="86"/>
      <c r="BZ12" s="86"/>
      <c r="CA12" s="84" t="str">
        <f>'Header Data'!$A$33</f>
        <v>Field #2:</v>
      </c>
      <c r="CB12" s="86" t="str">
        <f>"  "&amp;TEXT('Header Data'!$H$33,"#")</f>
        <v xml:space="preserve">  def</v>
      </c>
      <c r="CC12" s="86"/>
      <c r="CD12" s="86"/>
      <c r="CE12" s="86"/>
      <c r="CF12" s="86"/>
      <c r="CG12" s="84" t="str">
        <f>'Header Data'!$A$25</f>
        <v>Report Checked by:</v>
      </c>
      <c r="CH12" s="85" t="str">
        <f>"  "&amp;TEXT('Header Data'!$H$25,"#")</f>
        <v xml:space="preserve">  Dionne</v>
      </c>
      <c r="CI12" s="91" t="str">
        <f ca="1">"  "&amp;TEXT('Header Data'!$H$26,"d mmmm yyyy")</f>
        <v xml:space="preserve">  18 January 2020</v>
      </c>
      <c r="CJ12" s="91"/>
      <c r="CK12" s="86"/>
      <c r="CL12" s="86"/>
      <c r="CM12" s="86"/>
      <c r="CN12" s="86"/>
      <c r="CO12" s="86"/>
      <c r="CP12" s="84" t="str">
        <f>'Header Data'!$A$33</f>
        <v>Field #2:</v>
      </c>
      <c r="CQ12" s="86" t="str">
        <f>"  "&amp;TEXT('Header Data'!$H$33,"#")</f>
        <v xml:space="preserve">  def</v>
      </c>
      <c r="CR12" s="86"/>
      <c r="CS12" s="86"/>
      <c r="CT12" s="86"/>
      <c r="CU12" s="86"/>
      <c r="CV12" s="84" t="str">
        <f>'Header Data'!$A$25</f>
        <v>Report Checked by:</v>
      </c>
      <c r="CW12" s="85" t="str">
        <f>"  "&amp;TEXT('Header Data'!$H$25,"#")</f>
        <v xml:space="preserve">  Dionne</v>
      </c>
      <c r="CX12" s="91" t="str">
        <f ca="1">"  "&amp;TEXT('Header Data'!$H$26,"d mmmm yyyy")</f>
        <v xml:space="preserve">  18 January 2020</v>
      </c>
      <c r="CY12" s="91"/>
      <c r="CZ12" s="86"/>
      <c r="DA12" s="86"/>
      <c r="DB12" s="86"/>
    </row>
    <row r="13" spans="1:106" s="92" customFormat="1" ht="7.5" customHeight="1" x14ac:dyDescent="0.2">
      <c r="A13" s="86"/>
      <c r="B13" s="93"/>
      <c r="C13" s="86"/>
      <c r="D13" s="86"/>
      <c r="E13" s="86"/>
      <c r="F13" s="86"/>
      <c r="G13" s="86"/>
      <c r="H13" s="86"/>
      <c r="I13" s="84"/>
      <c r="J13" s="91"/>
      <c r="K13" s="91"/>
      <c r="L13" s="86"/>
      <c r="M13" s="86"/>
      <c r="N13" s="86"/>
      <c r="O13" s="86"/>
      <c r="P13" s="86"/>
      <c r="Q13" s="86"/>
      <c r="R13" s="86"/>
      <c r="S13" s="93"/>
      <c r="T13" s="86"/>
      <c r="U13" s="86"/>
      <c r="V13" s="86"/>
      <c r="W13" s="86"/>
      <c r="X13" s="86"/>
      <c r="Y13" s="86"/>
      <c r="Z13" s="84"/>
      <c r="AA13" s="91"/>
      <c r="AB13" s="91"/>
      <c r="AC13" s="86"/>
      <c r="AD13" s="86"/>
      <c r="AE13" s="86"/>
      <c r="AF13" s="86"/>
      <c r="AG13" s="86"/>
      <c r="AH13" s="93"/>
      <c r="AI13" s="86"/>
      <c r="AJ13" s="86"/>
      <c r="AK13" s="86"/>
      <c r="AL13" s="86"/>
      <c r="AM13" s="86"/>
      <c r="AN13" s="86"/>
      <c r="AO13" s="84"/>
      <c r="AP13" s="91"/>
      <c r="AQ13" s="91"/>
      <c r="AR13" s="86"/>
      <c r="AS13" s="86"/>
      <c r="AT13" s="86"/>
      <c r="AU13" s="86"/>
      <c r="AV13" s="86"/>
      <c r="AW13" s="93"/>
      <c r="AX13" s="86"/>
      <c r="AY13" s="86"/>
      <c r="AZ13" s="86"/>
      <c r="BA13" s="86"/>
      <c r="BB13" s="86"/>
      <c r="BC13" s="86"/>
      <c r="BD13" s="84"/>
      <c r="BE13" s="91"/>
      <c r="BF13" s="91"/>
      <c r="BG13" s="86"/>
      <c r="BH13" s="86"/>
      <c r="BI13" s="86"/>
      <c r="BJ13" s="86"/>
      <c r="BK13" s="86"/>
      <c r="BL13" s="93"/>
      <c r="BM13" s="86"/>
      <c r="BN13" s="86"/>
      <c r="BO13" s="86"/>
      <c r="BP13" s="86"/>
      <c r="BQ13" s="86"/>
      <c r="BR13" s="86"/>
      <c r="BS13" s="84"/>
      <c r="BT13" s="91"/>
      <c r="BU13" s="91"/>
      <c r="BV13" s="86"/>
      <c r="BW13" s="86"/>
      <c r="BX13" s="86"/>
      <c r="BY13" s="86"/>
      <c r="BZ13" s="86"/>
      <c r="CA13" s="93"/>
      <c r="CB13" s="86"/>
      <c r="CC13" s="86"/>
      <c r="CD13" s="86"/>
      <c r="CE13" s="86"/>
      <c r="CF13" s="86"/>
      <c r="CG13" s="86"/>
      <c r="CH13" s="84"/>
      <c r="CI13" s="91"/>
      <c r="CJ13" s="91"/>
      <c r="CK13" s="86"/>
      <c r="CL13" s="86"/>
      <c r="CM13" s="86"/>
      <c r="CN13" s="86"/>
      <c r="CO13" s="86"/>
      <c r="CP13" s="93"/>
      <c r="CQ13" s="86"/>
      <c r="CR13" s="86"/>
      <c r="CS13" s="86"/>
      <c r="CT13" s="86"/>
      <c r="CU13" s="86"/>
      <c r="CV13" s="86"/>
      <c r="CW13" s="84"/>
      <c r="CX13" s="91"/>
      <c r="CY13" s="91"/>
      <c r="CZ13" s="86"/>
      <c r="DA13" s="86"/>
      <c r="DB13" s="86"/>
    </row>
    <row r="14" spans="1:106" s="92" customFormat="1" ht="14.25" x14ac:dyDescent="0.2">
      <c r="A14" s="86"/>
      <c r="B14" s="84" t="str">
        <f>'Header Data'!$A$34</f>
        <v>Field #3:</v>
      </c>
      <c r="C14" s="86" t="str">
        <f>"  "&amp;TEXT('Header Data'!$H$34,"#")</f>
        <v xml:space="preserve">  ghi</v>
      </c>
      <c r="D14" s="86"/>
      <c r="E14" s="86"/>
      <c r="F14" s="86"/>
      <c r="G14" s="86"/>
      <c r="H14" s="84" t="str">
        <f>'Header Data'!$A$28</f>
        <v>Customer Representative #1:</v>
      </c>
      <c r="I14" s="85" t="str">
        <f>"  "&amp;TEXT('Header Data'!$H$28,"#")</f>
        <v xml:space="preserve">  אַבְרָהָם Abraham</v>
      </c>
      <c r="J14" s="91"/>
      <c r="K14" s="91"/>
      <c r="L14" s="86"/>
      <c r="M14" s="86"/>
      <c r="N14" s="86"/>
      <c r="O14" s="86"/>
      <c r="P14" s="86"/>
      <c r="Q14" s="86"/>
      <c r="R14" s="86"/>
      <c r="S14" s="84" t="str">
        <f>'Header Data'!$A$34</f>
        <v>Field #3:</v>
      </c>
      <c r="T14" s="86" t="str">
        <f>"  "&amp;TEXT('Header Data'!$H$34,"#")</f>
        <v xml:space="preserve">  ghi</v>
      </c>
      <c r="U14" s="86"/>
      <c r="V14" s="86"/>
      <c r="W14" s="86"/>
      <c r="X14" s="86"/>
      <c r="Y14" s="84" t="str">
        <f>'Header Data'!$A$28</f>
        <v>Customer Representative #1:</v>
      </c>
      <c r="Z14" s="85" t="str">
        <f>"  "&amp;TEXT('Header Data'!$H$28,"#")</f>
        <v xml:space="preserve">  אַבְרָהָם Abraham</v>
      </c>
      <c r="AA14" s="91"/>
      <c r="AB14" s="91"/>
      <c r="AC14" s="86"/>
      <c r="AD14" s="86"/>
      <c r="AE14" s="86"/>
      <c r="AF14" s="86"/>
      <c r="AG14" s="86"/>
      <c r="AH14" s="84" t="str">
        <f>'Header Data'!$A$34</f>
        <v>Field #3:</v>
      </c>
      <c r="AI14" s="86" t="str">
        <f>"  "&amp;TEXT('Header Data'!$H$34,"#")</f>
        <v xml:space="preserve">  ghi</v>
      </c>
      <c r="AJ14" s="86"/>
      <c r="AK14" s="86"/>
      <c r="AL14" s="86"/>
      <c r="AM14" s="86"/>
      <c r="AN14" s="84" t="str">
        <f>'Header Data'!$A$28</f>
        <v>Customer Representative #1:</v>
      </c>
      <c r="AO14" s="85" t="str">
        <f>"  "&amp;TEXT('Header Data'!$H$28,"#")</f>
        <v xml:space="preserve">  אַבְרָהָם Abraham</v>
      </c>
      <c r="AP14" s="91"/>
      <c r="AQ14" s="91"/>
      <c r="AR14" s="86"/>
      <c r="AS14" s="86"/>
      <c r="AT14" s="86"/>
      <c r="AU14" s="86"/>
      <c r="AV14" s="86"/>
      <c r="AW14" s="84" t="str">
        <f>'Header Data'!$A$34</f>
        <v>Field #3:</v>
      </c>
      <c r="AX14" s="86" t="str">
        <f>"  "&amp;TEXT('Header Data'!$H$34,"#")</f>
        <v xml:space="preserve">  ghi</v>
      </c>
      <c r="AY14" s="86"/>
      <c r="AZ14" s="86"/>
      <c r="BA14" s="86"/>
      <c r="BB14" s="86"/>
      <c r="BC14" s="84" t="str">
        <f>'Header Data'!$A$28</f>
        <v>Customer Representative #1:</v>
      </c>
      <c r="BD14" s="85" t="str">
        <f>"  "&amp;TEXT('Header Data'!$H$28,"#")</f>
        <v xml:space="preserve">  אַבְרָהָם Abraham</v>
      </c>
      <c r="BE14" s="91"/>
      <c r="BF14" s="91"/>
      <c r="BG14" s="86"/>
      <c r="BH14" s="86"/>
      <c r="BI14" s="86"/>
      <c r="BJ14" s="86"/>
      <c r="BK14" s="86"/>
      <c r="BL14" s="84" t="str">
        <f>'Header Data'!$A$34</f>
        <v>Field #3:</v>
      </c>
      <c r="BM14" s="86" t="str">
        <f>"  "&amp;TEXT('Header Data'!$H$34,"#")</f>
        <v xml:space="preserve">  ghi</v>
      </c>
      <c r="BN14" s="86"/>
      <c r="BO14" s="86"/>
      <c r="BP14" s="86"/>
      <c r="BQ14" s="86"/>
      <c r="BR14" s="84" t="str">
        <f>'Header Data'!$A$28</f>
        <v>Customer Representative #1:</v>
      </c>
      <c r="BS14" s="85" t="str">
        <f>"  "&amp;TEXT('Header Data'!$H$28,"#")</f>
        <v xml:space="preserve">  אַבְרָהָם Abraham</v>
      </c>
      <c r="BT14" s="91"/>
      <c r="BU14" s="91"/>
      <c r="BV14" s="86"/>
      <c r="BW14" s="86"/>
      <c r="BX14" s="86"/>
      <c r="BY14" s="86"/>
      <c r="BZ14" s="86"/>
      <c r="CA14" s="84" t="str">
        <f>'Header Data'!$A$34</f>
        <v>Field #3:</v>
      </c>
      <c r="CB14" s="86" t="str">
        <f>"  "&amp;TEXT('Header Data'!$H$34,"#")</f>
        <v xml:space="preserve">  ghi</v>
      </c>
      <c r="CC14" s="86"/>
      <c r="CD14" s="86"/>
      <c r="CE14" s="86"/>
      <c r="CF14" s="86"/>
      <c r="CG14" s="84" t="str">
        <f>'Header Data'!$A$28</f>
        <v>Customer Representative #1:</v>
      </c>
      <c r="CH14" s="85" t="str">
        <f>"  "&amp;TEXT('Header Data'!$H$28,"#")</f>
        <v xml:space="preserve">  אַבְרָהָם Abraham</v>
      </c>
      <c r="CI14" s="91"/>
      <c r="CJ14" s="91"/>
      <c r="CK14" s="86"/>
      <c r="CL14" s="86"/>
      <c r="CM14" s="86"/>
      <c r="CN14" s="86"/>
      <c r="CO14" s="86"/>
      <c r="CP14" s="84" t="str">
        <f>'Header Data'!$A$34</f>
        <v>Field #3:</v>
      </c>
      <c r="CQ14" s="86" t="str">
        <f>"  "&amp;TEXT('Header Data'!$H$34,"#")</f>
        <v xml:space="preserve">  ghi</v>
      </c>
      <c r="CR14" s="86"/>
      <c r="CS14" s="86"/>
      <c r="CT14" s="86"/>
      <c r="CU14" s="86"/>
      <c r="CV14" s="84" t="str">
        <f>'Header Data'!$A$28</f>
        <v>Customer Representative #1:</v>
      </c>
      <c r="CW14" s="85" t="str">
        <f>"  "&amp;TEXT('Header Data'!$H$28,"#")</f>
        <v xml:space="preserve">  אַבְרָהָם Abraham</v>
      </c>
      <c r="CX14" s="91"/>
      <c r="CY14" s="91"/>
      <c r="CZ14" s="86"/>
      <c r="DA14" s="86"/>
      <c r="DB14" s="86"/>
    </row>
    <row r="15" spans="1:106" s="92" customFormat="1" ht="14.25" x14ac:dyDescent="0.2">
      <c r="A15" s="86"/>
      <c r="B15" s="84" t="str">
        <f>'Header Data'!$A$36</f>
        <v>Field #4:</v>
      </c>
      <c r="C15" s="86" t="str">
        <f>"  "&amp;TEXT('Header Data'!$H$36,"#")</f>
        <v xml:space="preserve">  xyz</v>
      </c>
      <c r="D15" s="86"/>
      <c r="E15" s="86"/>
      <c r="F15" s="86"/>
      <c r="G15" s="86"/>
      <c r="H15" s="97" t="str">
        <f>'Header Data'!$A$29</f>
        <v>Customer Representative #2:</v>
      </c>
      <c r="I15" s="85" t="str">
        <f>"  "&amp;TEXT('Header Data'!$H$29,"#")</f>
        <v xml:space="preserve">  Zhao 赵</v>
      </c>
      <c r="J15" s="91"/>
      <c r="K15" s="91"/>
      <c r="L15" s="86"/>
      <c r="M15" s="86"/>
      <c r="N15" s="86"/>
      <c r="O15" s="86"/>
      <c r="P15" s="86"/>
      <c r="Q15" s="86"/>
      <c r="R15" s="86"/>
      <c r="S15" s="84" t="str">
        <f>'Header Data'!$A$36</f>
        <v>Field #4:</v>
      </c>
      <c r="T15" s="86" t="str">
        <f>"  "&amp;TEXT('Header Data'!$H$36,"#")</f>
        <v xml:space="preserve">  xyz</v>
      </c>
      <c r="U15" s="86"/>
      <c r="V15" s="86"/>
      <c r="W15" s="86"/>
      <c r="X15" s="86"/>
      <c r="Y15" s="97" t="str">
        <f>'Header Data'!$A$29</f>
        <v>Customer Representative #2:</v>
      </c>
      <c r="Z15" s="85" t="str">
        <f>"  "&amp;TEXT('Header Data'!$H$29,"#")</f>
        <v xml:space="preserve">  Zhao 赵</v>
      </c>
      <c r="AA15" s="91"/>
      <c r="AB15" s="91"/>
      <c r="AC15" s="86"/>
      <c r="AD15" s="86"/>
      <c r="AE15" s="86"/>
      <c r="AF15" s="86"/>
      <c r="AG15" s="86"/>
      <c r="AH15" s="84" t="str">
        <f>'Header Data'!$A$36</f>
        <v>Field #4:</v>
      </c>
      <c r="AI15" s="86" t="str">
        <f>"  "&amp;TEXT('Header Data'!$H$36,"#")</f>
        <v xml:space="preserve">  xyz</v>
      </c>
      <c r="AJ15" s="86"/>
      <c r="AK15" s="86"/>
      <c r="AL15" s="86"/>
      <c r="AM15" s="86"/>
      <c r="AN15" s="97" t="str">
        <f>'Header Data'!$A$29</f>
        <v>Customer Representative #2:</v>
      </c>
      <c r="AO15" s="85" t="str">
        <f>"  "&amp;TEXT('Header Data'!$H$29,"#")</f>
        <v xml:space="preserve">  Zhao 赵</v>
      </c>
      <c r="AP15" s="91"/>
      <c r="AQ15" s="91"/>
      <c r="AR15" s="86"/>
      <c r="AS15" s="86"/>
      <c r="AT15" s="86"/>
      <c r="AU15" s="86"/>
      <c r="AV15" s="86"/>
      <c r="AW15" s="84" t="str">
        <f>'Header Data'!$A$36</f>
        <v>Field #4:</v>
      </c>
      <c r="AX15" s="86" t="str">
        <f>"  "&amp;TEXT('Header Data'!$H$36,"#")</f>
        <v xml:space="preserve">  xyz</v>
      </c>
      <c r="AY15" s="86"/>
      <c r="AZ15" s="86"/>
      <c r="BA15" s="86"/>
      <c r="BB15" s="86"/>
      <c r="BC15" s="97" t="str">
        <f>'Header Data'!$A$29</f>
        <v>Customer Representative #2:</v>
      </c>
      <c r="BD15" s="85" t="str">
        <f>"  "&amp;TEXT('Header Data'!$H$29,"#")</f>
        <v xml:space="preserve">  Zhao 赵</v>
      </c>
      <c r="BE15" s="91"/>
      <c r="BF15" s="91"/>
      <c r="BG15" s="86"/>
      <c r="BH15" s="86"/>
      <c r="BI15" s="86"/>
      <c r="BJ15" s="86"/>
      <c r="BK15" s="86"/>
      <c r="BL15" s="84" t="str">
        <f>'Header Data'!$A$36</f>
        <v>Field #4:</v>
      </c>
      <c r="BM15" s="86" t="str">
        <f>"  "&amp;TEXT('Header Data'!$H$36,"#")</f>
        <v xml:space="preserve">  xyz</v>
      </c>
      <c r="BN15" s="86"/>
      <c r="BO15" s="86"/>
      <c r="BP15" s="86"/>
      <c r="BQ15" s="86"/>
      <c r="BR15" s="97" t="str">
        <f>'Header Data'!$A$29</f>
        <v>Customer Representative #2:</v>
      </c>
      <c r="BS15" s="85" t="str">
        <f>"  "&amp;TEXT('Header Data'!$H$29,"#")</f>
        <v xml:space="preserve">  Zhao 赵</v>
      </c>
      <c r="BT15" s="91"/>
      <c r="BU15" s="91"/>
      <c r="BV15" s="86"/>
      <c r="BW15" s="86"/>
      <c r="BX15" s="86"/>
      <c r="BY15" s="86"/>
      <c r="BZ15" s="86"/>
      <c r="CA15" s="84" t="str">
        <f>'Header Data'!$A$36</f>
        <v>Field #4:</v>
      </c>
      <c r="CB15" s="86" t="str">
        <f>"  "&amp;TEXT('Header Data'!$H$36,"#")</f>
        <v xml:space="preserve">  xyz</v>
      </c>
      <c r="CC15" s="86"/>
      <c r="CD15" s="86"/>
      <c r="CE15" s="86"/>
      <c r="CF15" s="86"/>
      <c r="CG15" s="97" t="str">
        <f>'Header Data'!$A$29</f>
        <v>Customer Representative #2:</v>
      </c>
      <c r="CH15" s="85" t="str">
        <f>"  "&amp;TEXT('Header Data'!$H$29,"#")</f>
        <v xml:space="preserve">  Zhao 赵</v>
      </c>
      <c r="CI15" s="91"/>
      <c r="CJ15" s="91"/>
      <c r="CK15" s="86"/>
      <c r="CL15" s="86"/>
      <c r="CM15" s="86"/>
      <c r="CN15" s="86"/>
      <c r="CO15" s="86"/>
      <c r="CP15" s="84" t="str">
        <f>'Header Data'!$A$36</f>
        <v>Field #4:</v>
      </c>
      <c r="CQ15" s="86" t="str">
        <f>"  "&amp;TEXT('Header Data'!$H$36,"#")</f>
        <v xml:space="preserve">  xyz</v>
      </c>
      <c r="CR15" s="86"/>
      <c r="CS15" s="86"/>
      <c r="CT15" s="86"/>
      <c r="CU15" s="86"/>
      <c r="CV15" s="97" t="str">
        <f>'Header Data'!$A$29</f>
        <v>Customer Representative #2:</v>
      </c>
      <c r="CW15" s="85" t="str">
        <f>"  "&amp;TEXT('Header Data'!$H$29,"#")</f>
        <v xml:space="preserve">  Zhao 赵</v>
      </c>
      <c r="CX15" s="91"/>
      <c r="CY15" s="91"/>
      <c r="CZ15" s="86"/>
      <c r="DA15" s="86"/>
      <c r="DB15" s="86"/>
    </row>
    <row r="16" spans="1:106" s="92" customFormat="1" ht="14.25" x14ac:dyDescent="0.2">
      <c r="A16" s="86"/>
      <c r="B16" s="84" t="str">
        <f>'Header Data'!$A$37</f>
        <v>Field #5:</v>
      </c>
      <c r="C16" s="86" t="str">
        <f>"  "&amp;TEXT('Header Data'!$H$37,"#")</f>
        <v xml:space="preserve">  joa</v>
      </c>
      <c r="D16" s="86"/>
      <c r="E16" s="86"/>
      <c r="F16" s="86"/>
      <c r="G16" s="86"/>
      <c r="H16" s="97" t="str">
        <f>'Header Data'!$A$30</f>
        <v>Customer Representative #3:</v>
      </c>
      <c r="I16" s="85" t="str">
        <f>"  "&amp;TEXT('Header Data'!$H$30,"#")</f>
        <v xml:space="preserve">  François</v>
      </c>
      <c r="J16" s="91"/>
      <c r="K16" s="91"/>
      <c r="L16" s="86"/>
      <c r="M16" s="86"/>
      <c r="N16" s="86"/>
      <c r="O16" s="86"/>
      <c r="P16" s="86"/>
      <c r="Q16" s="86"/>
      <c r="R16" s="86"/>
      <c r="S16" s="84" t="str">
        <f>'Header Data'!$A$37</f>
        <v>Field #5:</v>
      </c>
      <c r="T16" s="86" t="str">
        <f>"  "&amp;TEXT('Header Data'!$H$37,"#")</f>
        <v xml:space="preserve">  joa</v>
      </c>
      <c r="U16" s="86"/>
      <c r="V16" s="86"/>
      <c r="W16" s="86"/>
      <c r="X16" s="86"/>
      <c r="Y16" s="97" t="str">
        <f>'Header Data'!$A$30</f>
        <v>Customer Representative #3:</v>
      </c>
      <c r="Z16" s="85" t="str">
        <f>"  "&amp;TEXT('Header Data'!$H$30,"#")</f>
        <v xml:space="preserve">  François</v>
      </c>
      <c r="AA16" s="91"/>
      <c r="AB16" s="91"/>
      <c r="AC16" s="86"/>
      <c r="AD16" s="86"/>
      <c r="AE16" s="86"/>
      <c r="AF16" s="86"/>
      <c r="AG16" s="86"/>
      <c r="AH16" s="84" t="str">
        <f>'Header Data'!$A$37</f>
        <v>Field #5:</v>
      </c>
      <c r="AI16" s="86" t="str">
        <f>"  "&amp;TEXT('Header Data'!$H$37,"#")</f>
        <v xml:space="preserve">  joa</v>
      </c>
      <c r="AJ16" s="86"/>
      <c r="AK16" s="86"/>
      <c r="AL16" s="86"/>
      <c r="AM16" s="86"/>
      <c r="AN16" s="97" t="str">
        <f>'Header Data'!$A$30</f>
        <v>Customer Representative #3:</v>
      </c>
      <c r="AO16" s="85" t="str">
        <f>"  "&amp;TEXT('Header Data'!$H$30,"#")</f>
        <v xml:space="preserve">  François</v>
      </c>
      <c r="AP16" s="91"/>
      <c r="AQ16" s="91"/>
      <c r="AR16" s="86"/>
      <c r="AS16" s="86"/>
      <c r="AT16" s="86"/>
      <c r="AU16" s="86"/>
      <c r="AV16" s="86"/>
      <c r="AW16" s="84" t="str">
        <f>'Header Data'!$A$37</f>
        <v>Field #5:</v>
      </c>
      <c r="AX16" s="86" t="str">
        <f>"  "&amp;TEXT('Header Data'!$H$37,"#")</f>
        <v xml:space="preserve">  joa</v>
      </c>
      <c r="AY16" s="86"/>
      <c r="AZ16" s="86"/>
      <c r="BA16" s="86"/>
      <c r="BB16" s="86"/>
      <c r="BC16" s="97" t="str">
        <f>'Header Data'!$A$30</f>
        <v>Customer Representative #3:</v>
      </c>
      <c r="BD16" s="85" t="str">
        <f>"  "&amp;TEXT('Header Data'!$H$30,"#")</f>
        <v xml:space="preserve">  François</v>
      </c>
      <c r="BE16" s="91"/>
      <c r="BF16" s="91"/>
      <c r="BG16" s="86"/>
      <c r="BH16" s="86"/>
      <c r="BI16" s="86"/>
      <c r="BJ16" s="86"/>
      <c r="BK16" s="86"/>
      <c r="BL16" s="84" t="str">
        <f>'Header Data'!$A$37</f>
        <v>Field #5:</v>
      </c>
      <c r="BM16" s="86" t="str">
        <f>"  "&amp;TEXT('Header Data'!$H$37,"#")</f>
        <v xml:space="preserve">  joa</v>
      </c>
      <c r="BN16" s="86"/>
      <c r="BO16" s="86"/>
      <c r="BP16" s="86"/>
      <c r="BQ16" s="86"/>
      <c r="BR16" s="97" t="str">
        <f>'Header Data'!$A$30</f>
        <v>Customer Representative #3:</v>
      </c>
      <c r="BS16" s="85" t="str">
        <f>"  "&amp;TEXT('Header Data'!$H$30,"#")</f>
        <v xml:space="preserve">  François</v>
      </c>
      <c r="BT16" s="91"/>
      <c r="BU16" s="91"/>
      <c r="BV16" s="86"/>
      <c r="BW16" s="86"/>
      <c r="BX16" s="86"/>
      <c r="BY16" s="86"/>
      <c r="BZ16" s="86"/>
      <c r="CA16" s="84" t="str">
        <f>'Header Data'!$A$37</f>
        <v>Field #5:</v>
      </c>
      <c r="CB16" s="86" t="str">
        <f>"  "&amp;TEXT('Header Data'!$H$37,"#")</f>
        <v xml:space="preserve">  joa</v>
      </c>
      <c r="CC16" s="86"/>
      <c r="CD16" s="86"/>
      <c r="CE16" s="86"/>
      <c r="CF16" s="86"/>
      <c r="CG16" s="97" t="str">
        <f>'Header Data'!$A$30</f>
        <v>Customer Representative #3:</v>
      </c>
      <c r="CH16" s="85" t="str">
        <f>"  "&amp;TEXT('Header Data'!$H$30,"#")</f>
        <v xml:space="preserve">  François</v>
      </c>
      <c r="CI16" s="91"/>
      <c r="CJ16" s="91"/>
      <c r="CK16" s="86"/>
      <c r="CL16" s="86"/>
      <c r="CM16" s="86"/>
      <c r="CN16" s="86"/>
      <c r="CO16" s="86"/>
      <c r="CP16" s="84" t="str">
        <f>'Header Data'!$A$37</f>
        <v>Field #5:</v>
      </c>
      <c r="CQ16" s="86" t="str">
        <f>"  "&amp;TEXT('Header Data'!$H$37,"#")</f>
        <v xml:space="preserve">  joa</v>
      </c>
      <c r="CR16" s="86"/>
      <c r="CS16" s="86"/>
      <c r="CT16" s="86"/>
      <c r="CU16" s="86"/>
      <c r="CV16" s="97" t="str">
        <f>'Header Data'!$A$30</f>
        <v>Customer Representative #3:</v>
      </c>
      <c r="CW16" s="85" t="str">
        <f>"  "&amp;TEXT('Header Data'!$H$30,"#")</f>
        <v xml:space="preserve">  François</v>
      </c>
      <c r="CX16" s="91"/>
      <c r="CY16" s="91"/>
      <c r="CZ16" s="86"/>
      <c r="DA16" s="86"/>
      <c r="DB16" s="86"/>
    </row>
    <row r="17" spans="1:106" s="92" customFormat="1" ht="14.25" x14ac:dyDescent="0.2">
      <c r="A17" s="86"/>
      <c r="B17" s="86"/>
      <c r="C17" s="86"/>
      <c r="D17" s="86"/>
      <c r="E17" s="86"/>
      <c r="F17" s="86"/>
      <c r="G17" s="86"/>
      <c r="H17" s="86"/>
      <c r="I17" s="84"/>
      <c r="J17" s="91"/>
      <c r="K17" s="91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4"/>
      <c r="AA17" s="91"/>
      <c r="AB17" s="91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4"/>
      <c r="AP17" s="91"/>
      <c r="AQ17" s="91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4"/>
      <c r="BE17" s="91"/>
      <c r="BF17" s="91"/>
      <c r="BG17" s="86"/>
      <c r="BH17" s="86"/>
      <c r="BI17" s="86"/>
      <c r="BJ17" s="86"/>
      <c r="BK17" s="86"/>
      <c r="BL17" s="86"/>
      <c r="BM17" s="86"/>
      <c r="BN17" s="86"/>
      <c r="BO17" s="86"/>
      <c r="BP17" s="86"/>
      <c r="BQ17" s="86"/>
      <c r="BR17" s="86"/>
      <c r="BS17" s="84"/>
      <c r="BT17" s="91"/>
      <c r="BU17" s="91"/>
      <c r="BV17" s="86"/>
      <c r="BW17" s="86"/>
      <c r="BX17" s="86"/>
      <c r="BY17" s="86"/>
      <c r="BZ17" s="86"/>
      <c r="CA17" s="86"/>
      <c r="CB17" s="86"/>
      <c r="CC17" s="86"/>
      <c r="CD17" s="86"/>
      <c r="CE17" s="86"/>
      <c r="CF17" s="86"/>
      <c r="CG17" s="86"/>
      <c r="CH17" s="84"/>
      <c r="CI17" s="91"/>
      <c r="CJ17" s="91"/>
      <c r="CK17" s="86"/>
      <c r="CL17" s="86"/>
      <c r="CM17" s="86"/>
      <c r="CN17" s="86"/>
      <c r="CO17" s="86"/>
      <c r="CP17" s="86"/>
      <c r="CQ17" s="86"/>
      <c r="CR17" s="86"/>
      <c r="CS17" s="86"/>
      <c r="CT17" s="86"/>
      <c r="CU17" s="86"/>
      <c r="CV17" s="86"/>
      <c r="CW17" s="84"/>
      <c r="CX17" s="91"/>
      <c r="CY17" s="91"/>
      <c r="CZ17" s="86"/>
      <c r="DA17" s="86"/>
      <c r="DB17" s="86"/>
    </row>
    <row r="18" spans="1:106" s="101" customFormat="1" ht="33" x14ac:dyDescent="0.45">
      <c r="A18" s="98"/>
      <c r="B18" s="99" t="s">
        <v>89</v>
      </c>
      <c r="C18" s="98"/>
      <c r="D18" s="100"/>
      <c r="E18" s="98"/>
      <c r="F18" s="98"/>
      <c r="G18" s="98"/>
      <c r="H18" s="98"/>
      <c r="I18" s="99"/>
      <c r="J18" s="98"/>
      <c r="K18" s="98"/>
      <c r="L18" s="98"/>
      <c r="M18" s="98"/>
      <c r="N18" s="98"/>
      <c r="O18" s="98"/>
      <c r="P18" s="98"/>
      <c r="Q18" s="98"/>
      <c r="R18" s="98"/>
      <c r="S18" s="99" t="s">
        <v>89</v>
      </c>
      <c r="T18" s="98"/>
      <c r="U18" s="100"/>
      <c r="V18" s="98"/>
      <c r="W18" s="98"/>
      <c r="X18" s="98"/>
      <c r="Y18" s="98"/>
      <c r="Z18" s="99"/>
      <c r="AA18" s="98"/>
      <c r="AB18" s="98"/>
      <c r="AC18" s="98"/>
      <c r="AD18" s="98"/>
      <c r="AE18" s="98"/>
      <c r="AF18" s="98"/>
      <c r="AG18" s="98"/>
      <c r="AH18" s="99" t="s">
        <v>89</v>
      </c>
      <c r="AI18" s="98"/>
      <c r="AJ18" s="100"/>
      <c r="AK18" s="98"/>
      <c r="AL18" s="98"/>
      <c r="AM18" s="98"/>
      <c r="AN18" s="98"/>
      <c r="AO18" s="99"/>
      <c r="AP18" s="98"/>
      <c r="AQ18" s="98"/>
      <c r="AR18" s="98"/>
      <c r="AS18" s="98"/>
      <c r="AT18" s="98"/>
      <c r="AU18" s="98"/>
      <c r="AV18" s="98"/>
      <c r="AW18" s="99" t="s">
        <v>89</v>
      </c>
      <c r="AX18" s="98"/>
      <c r="AY18" s="100"/>
      <c r="AZ18" s="98"/>
      <c r="BA18" s="98"/>
      <c r="BB18" s="98"/>
      <c r="BC18" s="98"/>
      <c r="BD18" s="99"/>
      <c r="BE18" s="98"/>
      <c r="BF18" s="98"/>
      <c r="BG18" s="98"/>
      <c r="BH18" s="98"/>
      <c r="BI18" s="98"/>
      <c r="BJ18" s="98"/>
      <c r="BK18" s="98"/>
      <c r="BL18" s="99" t="s">
        <v>89</v>
      </c>
      <c r="BM18" s="98"/>
      <c r="BN18" s="100"/>
      <c r="BO18" s="98"/>
      <c r="BP18" s="98"/>
      <c r="BQ18" s="98"/>
      <c r="BR18" s="98"/>
      <c r="BS18" s="99"/>
      <c r="BT18" s="98"/>
      <c r="BU18" s="98"/>
      <c r="BV18" s="98"/>
      <c r="BW18" s="98"/>
      <c r="BX18" s="98"/>
      <c r="BY18" s="98"/>
      <c r="BZ18" s="98"/>
      <c r="CA18" s="99" t="s">
        <v>59</v>
      </c>
      <c r="CB18" s="98"/>
      <c r="CC18" s="100"/>
      <c r="CD18" s="98"/>
      <c r="CE18" s="98"/>
      <c r="CF18" s="98"/>
      <c r="CG18" s="98"/>
      <c r="CH18" s="99"/>
      <c r="CI18" s="98"/>
      <c r="CJ18" s="98"/>
      <c r="CK18" s="98"/>
      <c r="CL18" s="98"/>
      <c r="CM18" s="98"/>
      <c r="CN18" s="98"/>
      <c r="CO18" s="98"/>
      <c r="CP18" s="99" t="s">
        <v>59</v>
      </c>
      <c r="CQ18" s="98"/>
      <c r="CR18" s="100"/>
      <c r="CS18" s="98"/>
      <c r="CT18" s="98"/>
      <c r="CU18" s="98"/>
      <c r="CV18" s="98"/>
      <c r="CW18" s="99"/>
      <c r="CX18" s="98"/>
      <c r="CY18" s="98"/>
      <c r="CZ18" s="98"/>
      <c r="DA18" s="98"/>
      <c r="DB18" s="98"/>
    </row>
    <row r="19" spans="1:106" s="79" customFormat="1" ht="4.1500000000000004" customHeight="1" x14ac:dyDescent="0.2">
      <c r="A19" s="78"/>
      <c r="H19" s="78"/>
      <c r="I19" s="78"/>
      <c r="J19" s="78"/>
      <c r="K19" s="78"/>
      <c r="L19" s="78"/>
      <c r="M19" s="78"/>
      <c r="N19" s="78"/>
      <c r="O19" s="78"/>
      <c r="Q19" s="78"/>
      <c r="R19" s="78"/>
      <c r="Y19" s="78"/>
      <c r="Z19" s="78"/>
      <c r="AA19" s="78"/>
      <c r="AB19" s="78"/>
      <c r="AC19" s="78"/>
      <c r="AD19" s="78"/>
      <c r="AE19" s="78"/>
      <c r="AF19" s="78"/>
      <c r="AG19" s="78"/>
      <c r="AN19" s="78"/>
      <c r="AO19" s="78"/>
      <c r="AP19" s="78"/>
      <c r="AQ19" s="78"/>
      <c r="AR19" s="78"/>
      <c r="AS19" s="78"/>
      <c r="AT19" s="78"/>
      <c r="AU19" s="78"/>
      <c r="AV19" s="78"/>
      <c r="BC19" s="78"/>
      <c r="BD19" s="78"/>
      <c r="BE19" s="78"/>
      <c r="BF19" s="78"/>
      <c r="BG19" s="78"/>
      <c r="BH19" s="78"/>
      <c r="BI19" s="78"/>
      <c r="BJ19" s="78"/>
      <c r="BK19" s="78"/>
      <c r="BR19" s="78"/>
      <c r="BS19" s="78"/>
      <c r="BT19" s="78"/>
      <c r="BU19" s="78"/>
      <c r="BV19" s="78"/>
      <c r="BW19" s="78"/>
      <c r="BX19" s="78"/>
      <c r="BY19" s="78"/>
      <c r="BZ19" s="78"/>
      <c r="CG19" s="78"/>
      <c r="CH19" s="78"/>
      <c r="CI19" s="78"/>
      <c r="CJ19" s="78"/>
      <c r="CK19" s="78"/>
      <c r="CL19" s="78"/>
      <c r="CM19" s="78"/>
      <c r="CN19" s="78"/>
      <c r="CO19" s="78"/>
      <c r="CV19" s="78"/>
      <c r="CW19" s="78"/>
      <c r="CX19" s="78"/>
      <c r="CY19" s="78"/>
      <c r="CZ19" s="78"/>
      <c r="DA19" s="78"/>
      <c r="DB19" s="78"/>
    </row>
    <row r="20" spans="1:106" s="79" customFormat="1" ht="13.5" thickBot="1" x14ac:dyDescent="0.25">
      <c r="A20" s="78"/>
      <c r="B20" s="78"/>
      <c r="I20" s="78"/>
      <c r="J20" s="78"/>
      <c r="K20" s="78"/>
      <c r="L20" s="78"/>
      <c r="M20" s="78"/>
      <c r="N20" s="78"/>
      <c r="O20" s="78"/>
      <c r="P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K20" s="78"/>
      <c r="BL20" s="78"/>
      <c r="BM20" s="78"/>
      <c r="BN20" s="78"/>
      <c r="BO20" s="78"/>
      <c r="BP20" s="78"/>
      <c r="BQ20" s="78"/>
      <c r="BR20" s="78"/>
      <c r="BS20" s="78"/>
      <c r="BT20" s="78"/>
      <c r="BU20" s="78"/>
      <c r="BV20" s="78"/>
      <c r="BW20" s="78"/>
      <c r="BX20" s="78"/>
      <c r="BZ20" s="78"/>
      <c r="CA20" s="78"/>
      <c r="CB20" s="78"/>
      <c r="CC20" s="78"/>
      <c r="CD20" s="78"/>
      <c r="CE20" s="78"/>
      <c r="CF20" s="78"/>
      <c r="CG20" s="78"/>
      <c r="CH20" s="78"/>
      <c r="CI20" s="78"/>
      <c r="CJ20" s="78"/>
      <c r="CK20" s="78"/>
      <c r="CL20" s="78"/>
      <c r="CM20" s="78"/>
      <c r="CO20" s="78"/>
      <c r="CP20" s="78"/>
      <c r="CQ20" s="78"/>
      <c r="CR20" s="78"/>
      <c r="CS20" s="78"/>
      <c r="CT20" s="78"/>
      <c r="CU20" s="78"/>
      <c r="CV20" s="78"/>
      <c r="CW20" s="78"/>
      <c r="CX20" s="78"/>
      <c r="CY20" s="78"/>
      <c r="CZ20" s="78"/>
      <c r="DA20" s="78"/>
      <c r="DB20" s="78"/>
    </row>
    <row r="21" spans="1:106" s="110" customFormat="1" ht="34.5" customHeight="1" thickTop="1" x14ac:dyDescent="0.25">
      <c r="A21" s="102" t="s">
        <v>1</v>
      </c>
      <c r="B21" s="103" t="s">
        <v>2</v>
      </c>
      <c r="C21" s="104" t="s">
        <v>3</v>
      </c>
      <c r="D21" s="105"/>
      <c r="E21" s="105"/>
      <c r="F21" s="105"/>
      <c r="G21" s="105"/>
      <c r="H21" s="106"/>
      <c r="I21" s="107"/>
      <c r="J21" s="108"/>
      <c r="K21" s="108"/>
      <c r="L21" s="108"/>
      <c r="M21" s="108"/>
      <c r="N21" s="108"/>
      <c r="O21" s="108"/>
      <c r="P21" s="109"/>
      <c r="R21" s="102" t="s">
        <v>1</v>
      </c>
      <c r="S21" s="111" t="s">
        <v>2</v>
      </c>
      <c r="T21" s="112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9"/>
      <c r="AG21" s="102" t="s">
        <v>1</v>
      </c>
      <c r="AH21" s="111" t="s">
        <v>2</v>
      </c>
      <c r="AI21" s="112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9"/>
      <c r="AV21" s="102" t="s">
        <v>1</v>
      </c>
      <c r="AW21" s="111" t="s">
        <v>2</v>
      </c>
      <c r="AX21" s="112"/>
      <c r="AY21" s="108"/>
      <c r="AZ21" s="108"/>
      <c r="BA21" s="108"/>
      <c r="BB21" s="108"/>
      <c r="BC21" s="108"/>
      <c r="BD21" s="108"/>
      <c r="BE21" s="108"/>
      <c r="BF21" s="108"/>
      <c r="BG21" s="108"/>
      <c r="BH21" s="108"/>
      <c r="BI21" s="109"/>
      <c r="BK21" s="102" t="s">
        <v>1</v>
      </c>
      <c r="BL21" s="111" t="s">
        <v>2</v>
      </c>
      <c r="BM21" s="112"/>
      <c r="BN21" s="108"/>
      <c r="BO21" s="108"/>
      <c r="BP21" s="108"/>
      <c r="BQ21" s="108"/>
      <c r="BR21" s="108"/>
      <c r="BS21" s="108"/>
      <c r="BT21" s="108"/>
      <c r="BU21" s="108"/>
      <c r="BV21" s="108"/>
      <c r="BW21" s="108"/>
      <c r="BX21" s="109"/>
      <c r="BZ21" s="102" t="s">
        <v>1</v>
      </c>
      <c r="CA21" s="111" t="s">
        <v>2</v>
      </c>
      <c r="CB21" s="112"/>
      <c r="CC21" s="108"/>
      <c r="CD21" s="108"/>
      <c r="CE21" s="108"/>
      <c r="CF21" s="108"/>
      <c r="CG21" s="108"/>
      <c r="CH21" s="108"/>
      <c r="CI21" s="108"/>
      <c r="CJ21" s="108"/>
      <c r="CK21" s="108"/>
      <c r="CL21" s="108"/>
      <c r="CM21" s="109"/>
      <c r="CO21" s="102" t="s">
        <v>1</v>
      </c>
      <c r="CP21" s="111" t="s">
        <v>2</v>
      </c>
      <c r="CQ21" s="112"/>
      <c r="CR21" s="108"/>
      <c r="CS21" s="108"/>
      <c r="CT21" s="108"/>
      <c r="CU21" s="108"/>
      <c r="CV21" s="108"/>
      <c r="CW21" s="108"/>
      <c r="CX21" s="108"/>
      <c r="CY21" s="108"/>
      <c r="CZ21" s="108"/>
      <c r="DA21" s="108"/>
      <c r="DB21" s="109"/>
    </row>
    <row r="22" spans="1:106" s="110" customFormat="1" ht="22.9" customHeight="1" thickBot="1" x14ac:dyDescent="0.3">
      <c r="A22" s="113"/>
      <c r="B22" s="114"/>
      <c r="C22" s="115"/>
      <c r="D22" s="116"/>
      <c r="E22" s="116"/>
      <c r="F22" s="116"/>
      <c r="G22" s="116"/>
      <c r="H22" s="117"/>
      <c r="I22" s="118"/>
      <c r="J22" s="119"/>
      <c r="K22" s="119"/>
      <c r="L22" s="119"/>
      <c r="M22" s="119"/>
      <c r="N22" s="119"/>
      <c r="O22" s="119"/>
      <c r="P22" s="120"/>
      <c r="R22" s="113"/>
      <c r="S22" s="121"/>
      <c r="T22" s="122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20"/>
      <c r="AG22" s="113"/>
      <c r="AH22" s="121"/>
      <c r="AI22" s="122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T22" s="120"/>
      <c r="AV22" s="113"/>
      <c r="AW22" s="121"/>
      <c r="AX22" s="122"/>
      <c r="AY22" s="119"/>
      <c r="AZ22" s="119"/>
      <c r="BA22" s="119"/>
      <c r="BB22" s="119"/>
      <c r="BC22" s="119"/>
      <c r="BD22" s="119"/>
      <c r="BE22" s="119"/>
      <c r="BF22" s="119"/>
      <c r="BG22" s="119"/>
      <c r="BH22" s="119"/>
      <c r="BI22" s="120"/>
      <c r="BK22" s="113"/>
      <c r="BL22" s="121"/>
      <c r="BM22" s="122"/>
      <c r="BN22" s="119"/>
      <c r="BO22" s="119"/>
      <c r="BP22" s="119"/>
      <c r="BQ22" s="119"/>
      <c r="BR22" s="119"/>
      <c r="BS22" s="119"/>
      <c r="BT22" s="119"/>
      <c r="BU22" s="119"/>
      <c r="BV22" s="119"/>
      <c r="BW22" s="119"/>
      <c r="BX22" s="120"/>
      <c r="BZ22" s="113"/>
      <c r="CA22" s="121"/>
      <c r="CB22" s="122"/>
      <c r="CC22" s="119"/>
      <c r="CD22" s="119"/>
      <c r="CE22" s="119"/>
      <c r="CF22" s="119"/>
      <c r="CG22" s="119"/>
      <c r="CH22" s="119"/>
      <c r="CI22" s="119"/>
      <c r="CJ22" s="119"/>
      <c r="CK22" s="119"/>
      <c r="CL22" s="119"/>
      <c r="CM22" s="120"/>
      <c r="CO22" s="113"/>
      <c r="CP22" s="121"/>
      <c r="CQ22" s="122"/>
      <c r="CR22" s="119"/>
      <c r="CS22" s="119"/>
      <c r="CT22" s="119"/>
      <c r="CU22" s="119"/>
      <c r="CV22" s="119"/>
      <c r="CW22" s="119"/>
      <c r="CX22" s="119"/>
      <c r="CY22" s="119"/>
      <c r="CZ22" s="119"/>
      <c r="DA22" s="119"/>
      <c r="DB22" s="120"/>
    </row>
    <row r="23" spans="1:106" ht="13.5" thickTop="1" x14ac:dyDescent="0.2">
      <c r="A23" s="52"/>
      <c r="R23" s="52"/>
      <c r="AG23" s="52"/>
      <c r="AV23" s="52"/>
      <c r="BK23" s="52"/>
      <c r="BZ23" s="52"/>
      <c r="CO23" s="52"/>
    </row>
    <row r="24" spans="1:106" x14ac:dyDescent="0.2">
      <c r="A24" s="52"/>
      <c r="R24" s="52"/>
      <c r="AG24" s="52"/>
      <c r="AV24" s="52"/>
      <c r="BK24" s="52"/>
      <c r="BZ24" s="52"/>
      <c r="CO24" s="52"/>
    </row>
    <row r="25" spans="1:106" x14ac:dyDescent="0.2">
      <c r="A25" s="52"/>
      <c r="R25" s="52"/>
      <c r="AG25" s="52"/>
      <c r="AV25" s="52"/>
      <c r="BK25" s="52"/>
      <c r="BZ25" s="52"/>
      <c r="CO25" s="52"/>
    </row>
    <row r="26" spans="1:106" x14ac:dyDescent="0.2">
      <c r="A26" s="52"/>
      <c r="R26" s="52"/>
      <c r="AG26" s="52"/>
      <c r="AV26" s="52"/>
      <c r="BK26" s="52"/>
      <c r="BZ26" s="52"/>
      <c r="CO26" s="52"/>
    </row>
    <row r="27" spans="1:106" x14ac:dyDescent="0.2">
      <c r="A27" s="52"/>
      <c r="R27" s="52"/>
      <c r="AG27" s="52"/>
      <c r="AV27" s="52"/>
      <c r="BK27" s="52"/>
      <c r="BZ27" s="52"/>
      <c r="CO27" s="52"/>
    </row>
  </sheetData>
  <sheetProtection selectLockedCells="1" selectUnlockedCells="1"/>
  <mergeCells count="15">
    <mergeCell ref="A21:A22"/>
    <mergeCell ref="B21:B22"/>
    <mergeCell ref="C21:H22"/>
    <mergeCell ref="R21:R22"/>
    <mergeCell ref="S21:S22"/>
    <mergeCell ref="AG21:AG22"/>
    <mergeCell ref="AH21:AH22"/>
    <mergeCell ref="AV21:AV22"/>
    <mergeCell ref="AW21:AW22"/>
    <mergeCell ref="BK21:BK22"/>
    <mergeCell ref="BL21:BL22"/>
    <mergeCell ref="BZ21:BZ22"/>
    <mergeCell ref="CA21:CA22"/>
    <mergeCell ref="CO21:CO22"/>
    <mergeCell ref="CP21:CP22"/>
  </mergeCells>
  <phoneticPr fontId="3" type="noConversion"/>
  <printOptions horizontalCentered="1"/>
  <pageMargins left="0.19685039370078741" right="0.19685039370078741" top="0.19685039370078741" bottom="0.19685039370078741" header="0.19685039370078741" footer="0.19685039370078741"/>
  <pageSetup paperSize="9" scale="64" fitToWidth="7" fitToHeight="0" orientation="landscape" errors="blank" r:id="rId1"/>
  <headerFooter>
    <oddFooter>&amp;C&amp;"Segoe UI Light,Regular"&amp;K01+049Page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6"/>
  <sheetViews>
    <sheetView workbookViewId="0">
      <selection activeCell="B19" sqref="B19"/>
    </sheetView>
  </sheetViews>
  <sheetFormatPr defaultRowHeight="12.75" x14ac:dyDescent="0.2"/>
  <cols>
    <col min="1" max="1" width="19.28515625" bestFit="1" customWidth="1"/>
    <col min="2" max="2" width="24.42578125" style="66" customWidth="1"/>
    <col min="6" max="6" width="10.140625" bestFit="1" customWidth="1"/>
  </cols>
  <sheetData>
    <row r="1" spans="1:6" s="1" customFormat="1" x14ac:dyDescent="0.2">
      <c r="A1" s="2" t="s">
        <v>5</v>
      </c>
      <c r="B1" s="64">
        <v>1</v>
      </c>
    </row>
    <row r="2" spans="1:6" x14ac:dyDescent="0.2">
      <c r="A2" s="3" t="s">
        <v>6</v>
      </c>
      <c r="B2" s="76" t="s">
        <v>97</v>
      </c>
    </row>
    <row r="3" spans="1:6" x14ac:dyDescent="0.2">
      <c r="A3" s="3" t="s">
        <v>7</v>
      </c>
      <c r="B3" s="65">
        <v>1</v>
      </c>
    </row>
    <row r="4" spans="1:6" x14ac:dyDescent="0.2">
      <c r="A4" s="3" t="s">
        <v>8</v>
      </c>
      <c r="B4" s="76" t="s">
        <v>98</v>
      </c>
    </row>
    <row r="5" spans="1:6" x14ac:dyDescent="0.2">
      <c r="A5" s="3" t="s">
        <v>9</v>
      </c>
      <c r="B5" s="65">
        <v>31494</v>
      </c>
      <c r="F5" s="77"/>
    </row>
    <row r="6" spans="1:6" x14ac:dyDescent="0.2">
      <c r="A6" s="3" t="s">
        <v>10</v>
      </c>
      <c r="B6" s="65">
        <v>123456</v>
      </c>
    </row>
    <row r="7" spans="1:6" x14ac:dyDescent="0.2">
      <c r="A7" s="3" t="s">
        <v>11</v>
      </c>
      <c r="B7" s="76" t="s">
        <v>71</v>
      </c>
    </row>
    <row r="8" spans="1:6" x14ac:dyDescent="0.2">
      <c r="A8" s="3" t="s">
        <v>12</v>
      </c>
      <c r="B8" s="65"/>
    </row>
    <row r="9" spans="1:6" x14ac:dyDescent="0.2">
      <c r="A9" s="3" t="s">
        <v>13</v>
      </c>
      <c r="B9" s="65"/>
    </row>
    <row r="10" spans="1:6" x14ac:dyDescent="0.2">
      <c r="A10" s="3" t="s">
        <v>14</v>
      </c>
      <c r="B10" s="76" t="s">
        <v>99</v>
      </c>
    </row>
    <row r="11" spans="1:6" x14ac:dyDescent="0.2">
      <c r="A11" s="3" t="s">
        <v>15</v>
      </c>
      <c r="B11" s="65">
        <v>654321</v>
      </c>
    </row>
    <row r="12" spans="1:6" x14ac:dyDescent="0.2">
      <c r="A12" s="3" t="s">
        <v>16</v>
      </c>
      <c r="B12" s="76" t="s">
        <v>43</v>
      </c>
    </row>
    <row r="13" spans="1:6" x14ac:dyDescent="0.2">
      <c r="A13" s="3" t="s">
        <v>17</v>
      </c>
      <c r="B13" s="76" t="s">
        <v>100</v>
      </c>
    </row>
    <row r="14" spans="1:6" x14ac:dyDescent="0.2">
      <c r="A14" s="3" t="s">
        <v>18</v>
      </c>
      <c r="B14" s="76" t="s">
        <v>101</v>
      </c>
    </row>
    <row r="15" spans="1:6" x14ac:dyDescent="0.2">
      <c r="A15" s="3" t="s">
        <v>19</v>
      </c>
      <c r="B15" s="65"/>
    </row>
    <row r="16" spans="1:6" x14ac:dyDescent="0.2">
      <c r="A16" s="3" t="s">
        <v>20</v>
      </c>
      <c r="B16" s="76" t="s">
        <v>102</v>
      </c>
    </row>
    <row r="17" spans="1:2" x14ac:dyDescent="0.2">
      <c r="A17" s="3" t="s">
        <v>21</v>
      </c>
      <c r="B17" s="76" t="s">
        <v>103</v>
      </c>
    </row>
    <row r="18" spans="1:2" x14ac:dyDescent="0.2">
      <c r="A18" s="3" t="s">
        <v>22</v>
      </c>
      <c r="B18" s="65"/>
    </row>
    <row r="19" spans="1:2" x14ac:dyDescent="0.2">
      <c r="A19" s="3" t="s">
        <v>23</v>
      </c>
      <c r="B19" s="65"/>
    </row>
    <row r="20" spans="1:2" x14ac:dyDescent="0.2">
      <c r="A20" s="3"/>
      <c r="B20" s="65" t="s">
        <v>24</v>
      </c>
    </row>
    <row r="21" spans="1:2" x14ac:dyDescent="0.2">
      <c r="A21" s="3"/>
      <c r="B21" s="65" t="s">
        <v>24</v>
      </c>
    </row>
    <row r="22" spans="1:2" x14ac:dyDescent="0.2">
      <c r="A22" s="3"/>
      <c r="B22" s="65" t="s">
        <v>24</v>
      </c>
    </row>
    <row r="23" spans="1:2" x14ac:dyDescent="0.2">
      <c r="A23" s="3"/>
      <c r="B23" s="65" t="s">
        <v>24</v>
      </c>
    </row>
    <row r="24" spans="1:2" x14ac:dyDescent="0.2">
      <c r="A24" s="3"/>
      <c r="B24" s="65" t="s">
        <v>24</v>
      </c>
    </row>
    <row r="25" spans="1:2" x14ac:dyDescent="0.2">
      <c r="A25" s="3"/>
      <c r="B25" s="65" t="s">
        <v>24</v>
      </c>
    </row>
    <row r="26" spans="1:2" x14ac:dyDescent="0.2">
      <c r="A26" s="3"/>
      <c r="B26" s="65" t="s">
        <v>24</v>
      </c>
    </row>
    <row r="27" spans="1:2" x14ac:dyDescent="0.2">
      <c r="A27" s="3"/>
      <c r="B27" s="65" t="s">
        <v>24</v>
      </c>
    </row>
    <row r="28" spans="1:2" x14ac:dyDescent="0.2">
      <c r="A28" s="3"/>
      <c r="B28" s="65" t="s">
        <v>24</v>
      </c>
    </row>
    <row r="29" spans="1:2" x14ac:dyDescent="0.2">
      <c r="A29" s="3"/>
      <c r="B29" s="65" t="s">
        <v>24</v>
      </c>
    </row>
    <row r="30" spans="1:2" x14ac:dyDescent="0.2">
      <c r="A30" s="3"/>
      <c r="B30" s="65" t="s">
        <v>24</v>
      </c>
    </row>
    <row r="31" spans="1:2" x14ac:dyDescent="0.2">
      <c r="A31" s="3"/>
      <c r="B31" s="65" t="s">
        <v>24</v>
      </c>
    </row>
    <row r="32" spans="1:2" x14ac:dyDescent="0.2">
      <c r="A32" s="3"/>
      <c r="B32" s="65" t="s">
        <v>24</v>
      </c>
    </row>
    <row r="33" spans="1:2" x14ac:dyDescent="0.2">
      <c r="A33" s="3"/>
      <c r="B33" s="65" t="s">
        <v>24</v>
      </c>
    </row>
    <row r="34" spans="1:2" x14ac:dyDescent="0.2">
      <c r="A34" s="3"/>
      <c r="B34" s="65" t="s">
        <v>24</v>
      </c>
    </row>
    <row r="35" spans="1:2" x14ac:dyDescent="0.2">
      <c r="A35" s="3"/>
      <c r="B35" s="65" t="s">
        <v>24</v>
      </c>
    </row>
    <row r="36" spans="1:2" x14ac:dyDescent="0.2">
      <c r="A36" s="3"/>
      <c r="B36" s="65" t="s">
        <v>24</v>
      </c>
    </row>
  </sheetData>
  <sheetProtection selectLockedCells="1" selectUnlockedCells="1"/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4.9989318521683403E-2"/>
  </sheetPr>
  <dimension ref="A1:H50"/>
  <sheetViews>
    <sheetView workbookViewId="0">
      <selection activeCell="G15" sqref="G15"/>
    </sheetView>
  </sheetViews>
  <sheetFormatPr defaultColWidth="9.140625" defaultRowHeight="14.25" outlineLevelCol="1" x14ac:dyDescent="0.2"/>
  <cols>
    <col min="1" max="1" width="39.28515625" style="20" customWidth="1"/>
    <col min="2" max="2" width="23.28515625" style="20" customWidth="1"/>
    <col min="3" max="3" width="24.140625" style="20" customWidth="1" outlineLevel="1"/>
    <col min="4" max="4" width="19.28515625" style="20" customWidth="1" outlineLevel="1"/>
    <col min="5" max="5" width="23.5703125" style="20" customWidth="1"/>
    <col min="6" max="6" width="15.7109375" style="20" customWidth="1"/>
    <col min="7" max="7" width="16.140625" style="49" customWidth="1"/>
    <col min="8" max="8" width="27.7109375" style="62" customWidth="1"/>
    <col min="9" max="13" width="9.140625" style="20"/>
    <col min="14" max="14" width="20.28515625" style="20" customWidth="1"/>
    <col min="15" max="15" width="15.28515625" style="20" bestFit="1" customWidth="1"/>
    <col min="16" max="16384" width="9.140625" style="20"/>
  </cols>
  <sheetData>
    <row r="1" spans="1:8" s="12" customFormat="1" ht="54" x14ac:dyDescent="0.25">
      <c r="A1" s="5" t="s">
        <v>25</v>
      </c>
      <c r="B1" s="6" t="s">
        <v>26</v>
      </c>
      <c r="C1" s="7" t="s">
        <v>27</v>
      </c>
      <c r="D1" s="7" t="s">
        <v>28</v>
      </c>
      <c r="E1" s="8" t="s">
        <v>29</v>
      </c>
      <c r="F1" s="9" t="s">
        <v>30</v>
      </c>
      <c r="G1" s="10" t="s">
        <v>31</v>
      </c>
      <c r="H1" s="11" t="s">
        <v>32</v>
      </c>
    </row>
    <row r="2" spans="1:8" x14ac:dyDescent="0.2">
      <c r="A2" s="13" t="s">
        <v>33</v>
      </c>
      <c r="B2" s="14" t="s">
        <v>63</v>
      </c>
      <c r="C2" s="15" t="s">
        <v>34</v>
      </c>
      <c r="D2" s="15"/>
      <c r="E2" s="16"/>
      <c r="F2" s="17">
        <v>123456789</v>
      </c>
      <c r="G2" s="18" t="s">
        <v>35</v>
      </c>
      <c r="H2" s="19">
        <f t="shared" ref="H2:H12" si="0">IF(AND(G2="Auto",(ISBLANK(E2)))," ",IF(AND(G2="Manual",(ISBLANK(F2)))," ",IF(AND(G2="Manual",NOT(ISBLANK(F2))),F2,IF(AND(G2="Auto",NOT(ISBLANK(E2))),E2," Wrong input "))))</f>
        <v>123456789</v>
      </c>
    </row>
    <row r="3" spans="1:8" x14ac:dyDescent="0.2">
      <c r="A3" s="21" t="s">
        <v>77</v>
      </c>
      <c r="B3" s="22" t="s">
        <v>63</v>
      </c>
      <c r="C3" s="23" t="s">
        <v>34</v>
      </c>
      <c r="D3" s="23"/>
      <c r="E3" s="24"/>
      <c r="F3" s="25">
        <v>2</v>
      </c>
      <c r="G3" s="26" t="s">
        <v>35</v>
      </c>
      <c r="H3" s="27">
        <f t="shared" si="0"/>
        <v>2</v>
      </c>
    </row>
    <row r="4" spans="1:8" s="34" customFormat="1" ht="9.75" customHeight="1" x14ac:dyDescent="0.2">
      <c r="A4" s="28"/>
      <c r="B4" s="29"/>
      <c r="C4" s="30"/>
      <c r="D4" s="30"/>
      <c r="E4" s="30"/>
      <c r="F4" s="31"/>
      <c r="G4" s="32"/>
      <c r="H4" s="33"/>
    </row>
    <row r="5" spans="1:8" x14ac:dyDescent="0.2">
      <c r="A5" s="21" t="s">
        <v>36</v>
      </c>
      <c r="B5" s="22" t="s">
        <v>63</v>
      </c>
      <c r="C5" s="23" t="s">
        <v>37</v>
      </c>
      <c r="D5" s="23" t="s">
        <v>6</v>
      </c>
      <c r="E5" s="24" t="str">
        <f>H_TEST_CELL_NAME</f>
        <v>Test_Cell_1</v>
      </c>
      <c r="F5" s="25" t="s">
        <v>70</v>
      </c>
      <c r="G5" s="26" t="s">
        <v>35</v>
      </c>
      <c r="H5" s="27" t="str">
        <f t="shared" si="0"/>
        <v>MDS Test Cell</v>
      </c>
    </row>
    <row r="6" spans="1:8" x14ac:dyDescent="0.2">
      <c r="A6" s="21" t="s">
        <v>39</v>
      </c>
      <c r="B6" s="22" t="s">
        <v>63</v>
      </c>
      <c r="C6" s="23" t="s">
        <v>40</v>
      </c>
      <c r="D6" s="23" t="s">
        <v>11</v>
      </c>
      <c r="E6" s="24" t="str">
        <f>H_ENGINE_NAME</f>
        <v>X115C</v>
      </c>
      <c r="F6" s="25" t="s">
        <v>71</v>
      </c>
      <c r="G6" s="26" t="s">
        <v>38</v>
      </c>
      <c r="H6" s="27" t="str">
        <f t="shared" si="0"/>
        <v>X115C</v>
      </c>
    </row>
    <row r="7" spans="1:8" x14ac:dyDescent="0.2">
      <c r="A7" s="21" t="s">
        <v>64</v>
      </c>
      <c r="B7" s="22" t="s">
        <v>63</v>
      </c>
      <c r="C7" s="23" t="s">
        <v>40</v>
      </c>
      <c r="D7" s="23" t="s">
        <v>21</v>
      </c>
      <c r="E7" s="35" t="str">
        <f>H_ENGINE_STANDARD</f>
        <v>Variant 1</v>
      </c>
      <c r="F7" s="25"/>
      <c r="G7" s="26" t="s">
        <v>38</v>
      </c>
      <c r="H7" s="27" t="str">
        <f t="shared" si="0"/>
        <v>Variant 1</v>
      </c>
    </row>
    <row r="8" spans="1:8" x14ac:dyDescent="0.2">
      <c r="A8" s="21" t="s">
        <v>60</v>
      </c>
      <c r="B8" s="22" t="s">
        <v>63</v>
      </c>
      <c r="C8" s="23" t="s">
        <v>40</v>
      </c>
      <c r="D8" s="23" t="s">
        <v>10</v>
      </c>
      <c r="E8" s="35">
        <f>H_ENGINE_SERIAL_NO</f>
        <v>123456</v>
      </c>
      <c r="F8" s="25"/>
      <c r="G8" s="26" t="s">
        <v>38</v>
      </c>
      <c r="H8" s="27">
        <f t="shared" si="0"/>
        <v>123456</v>
      </c>
    </row>
    <row r="9" spans="1:8" x14ac:dyDescent="0.2">
      <c r="A9" s="21" t="s">
        <v>61</v>
      </c>
      <c r="B9" s="22" t="s">
        <v>63</v>
      </c>
      <c r="C9" s="23" t="s">
        <v>40</v>
      </c>
      <c r="D9" s="23" t="s">
        <v>15</v>
      </c>
      <c r="E9" s="35">
        <f>H_BUILD_NO</f>
        <v>654321</v>
      </c>
      <c r="F9" s="25"/>
      <c r="G9" s="26" t="s">
        <v>38</v>
      </c>
      <c r="H9" s="27">
        <f t="shared" si="0"/>
        <v>654321</v>
      </c>
    </row>
    <row r="10" spans="1:8" x14ac:dyDescent="0.2">
      <c r="A10" s="21" t="s">
        <v>62</v>
      </c>
      <c r="B10" s="22" t="s">
        <v>63</v>
      </c>
      <c r="C10" s="23" t="s">
        <v>40</v>
      </c>
      <c r="D10" s="23" t="s">
        <v>20</v>
      </c>
      <c r="E10" s="35" t="str">
        <f>+H_CUSTOMER</f>
        <v>None</v>
      </c>
      <c r="F10" s="25"/>
      <c r="G10" s="26" t="s">
        <v>38</v>
      </c>
      <c r="H10" s="27" t="str">
        <f t="shared" si="0"/>
        <v>None</v>
      </c>
    </row>
    <row r="11" spans="1:8" s="34" customFormat="1" ht="9.75" customHeight="1" x14ac:dyDescent="0.2">
      <c r="A11" s="28"/>
      <c r="B11" s="29"/>
      <c r="C11" s="30"/>
      <c r="D11" s="30"/>
      <c r="E11" s="30"/>
      <c r="F11" s="31"/>
      <c r="G11" s="32"/>
      <c r="H11" s="33"/>
    </row>
    <row r="12" spans="1:8" x14ac:dyDescent="0.2">
      <c r="A12" s="21" t="s">
        <v>41</v>
      </c>
      <c r="B12" s="22" t="s">
        <v>63</v>
      </c>
      <c r="C12" s="23" t="s">
        <v>40</v>
      </c>
      <c r="D12" s="23" t="s">
        <v>8</v>
      </c>
      <c r="E12" s="24" t="str">
        <f>H_TEST_NAME</f>
        <v>Demo</v>
      </c>
      <c r="F12" s="25"/>
      <c r="G12" s="26" t="s">
        <v>38</v>
      </c>
      <c r="H12" s="27" t="str">
        <f t="shared" si="0"/>
        <v>Demo</v>
      </c>
    </row>
    <row r="13" spans="1:8" x14ac:dyDescent="0.2">
      <c r="A13" s="21" t="s">
        <v>76</v>
      </c>
      <c r="B13" s="22" t="s">
        <v>63</v>
      </c>
      <c r="C13" s="23" t="s">
        <v>40</v>
      </c>
      <c r="D13" s="23" t="s">
        <v>7</v>
      </c>
      <c r="E13" s="24">
        <f>H_TEST_ID</f>
        <v>1</v>
      </c>
      <c r="F13" s="25"/>
      <c r="G13" s="26" t="s">
        <v>38</v>
      </c>
      <c r="H13" s="27">
        <f>IF(AND(G13="Auto",(ISBLANK(E13)))," ",IF(AND(G13="Manual",(ISBLANK(F13)))," ",IF(AND(G13="Manual",NOT(ISBLANK(F13))),F13,IF(AND(G13="Auto",NOT(ISBLANK(E13))),E13," Wrong input "))))</f>
        <v>1</v>
      </c>
    </row>
    <row r="14" spans="1:8" ht="68.25" customHeight="1" x14ac:dyDescent="0.2">
      <c r="A14" s="21" t="s">
        <v>78</v>
      </c>
      <c r="B14" s="22" t="s">
        <v>63</v>
      </c>
      <c r="C14" s="23" t="s">
        <v>40</v>
      </c>
      <c r="D14" s="68" t="s">
        <v>14</v>
      </c>
      <c r="E14" s="38" t="str">
        <f>H_TEST_DESC</f>
        <v>This is a test</v>
      </c>
      <c r="F14" s="70" t="s">
        <v>69</v>
      </c>
      <c r="G14" s="26" t="s">
        <v>35</v>
      </c>
      <c r="H14" s="63" t="str">
        <f t="shared" ref="H14:H49" si="1">IF(AND(G14="Auto",(ISBLANK(E14)))," ",IF(AND(G14="Manual",(ISBLANK(F14)))," ",IF(AND(G14="Manual",NOT(ISBLANK(F14))),F14,IF(AND(G14="Auto",NOT(ISBLANK(E14))),E14," Wrong input "))))</f>
        <v>This is a demo</v>
      </c>
    </row>
    <row r="15" spans="1:8" x14ac:dyDescent="0.2">
      <c r="A15" s="21" t="s">
        <v>0</v>
      </c>
      <c r="B15" s="22" t="s">
        <v>63</v>
      </c>
      <c r="C15" s="23" t="s">
        <v>40</v>
      </c>
      <c r="D15" s="68" t="s">
        <v>9</v>
      </c>
      <c r="E15" s="75">
        <f>H_TEST_DATE</f>
        <v>31494</v>
      </c>
      <c r="F15" s="71"/>
      <c r="G15" s="26" t="s">
        <v>38</v>
      </c>
      <c r="H15" s="67">
        <f t="shared" si="1"/>
        <v>31494</v>
      </c>
    </row>
    <row r="16" spans="1:8" s="34" customFormat="1" ht="9.75" customHeight="1" x14ac:dyDescent="0.2">
      <c r="A16" s="28"/>
      <c r="B16" s="29"/>
      <c r="C16" s="30"/>
      <c r="D16" s="69"/>
      <c r="E16" s="30"/>
      <c r="F16" s="72"/>
      <c r="G16" s="32"/>
      <c r="H16" s="33"/>
    </row>
    <row r="17" spans="1:8" x14ac:dyDescent="0.2">
      <c r="A17" s="21" t="s">
        <v>42</v>
      </c>
      <c r="B17" s="22" t="s">
        <v>63</v>
      </c>
      <c r="C17" s="23" t="s">
        <v>40</v>
      </c>
      <c r="D17" s="68" t="s">
        <v>16</v>
      </c>
      <c r="E17" s="24" t="str">
        <f>H_TEST_OPER1</f>
        <v>Joachim</v>
      </c>
      <c r="F17" s="71" t="s">
        <v>43</v>
      </c>
      <c r="G17" s="26" t="s">
        <v>35</v>
      </c>
      <c r="H17" s="27" t="str">
        <f t="shared" si="1"/>
        <v>Joachim</v>
      </c>
    </row>
    <row r="18" spans="1:8" x14ac:dyDescent="0.2">
      <c r="A18" s="21" t="s">
        <v>44</v>
      </c>
      <c r="B18" s="22" t="s">
        <v>63</v>
      </c>
      <c r="C18" s="23" t="s">
        <v>40</v>
      </c>
      <c r="D18" s="68" t="s">
        <v>17</v>
      </c>
      <c r="E18" s="24" t="str">
        <f>H_TEST_OPER2</f>
        <v>Ashwani</v>
      </c>
      <c r="F18" s="71" t="s">
        <v>53</v>
      </c>
      <c r="G18" s="26" t="s">
        <v>35</v>
      </c>
      <c r="H18" s="27" t="str">
        <f t="shared" si="1"/>
        <v>Rob</v>
      </c>
    </row>
    <row r="19" spans="1:8" x14ac:dyDescent="0.2">
      <c r="A19" s="21" t="s">
        <v>45</v>
      </c>
      <c r="B19" s="22" t="s">
        <v>63</v>
      </c>
      <c r="C19" s="23" t="s">
        <v>34</v>
      </c>
      <c r="D19" s="68"/>
      <c r="E19" s="24"/>
      <c r="F19" s="71" t="s">
        <v>4</v>
      </c>
      <c r="G19" s="26" t="s">
        <v>35</v>
      </c>
      <c r="H19" s="27" t="str">
        <f t="shared" si="1"/>
        <v>N/A</v>
      </c>
    </row>
    <row r="20" spans="1:8" x14ac:dyDescent="0.2">
      <c r="A20" s="21" t="s">
        <v>46</v>
      </c>
      <c r="B20" s="22" t="s">
        <v>63</v>
      </c>
      <c r="C20" s="23" t="s">
        <v>40</v>
      </c>
      <c r="D20" s="68" t="s">
        <v>18</v>
      </c>
      <c r="E20" s="24" t="str">
        <f>H_TEST_ENG</f>
        <v>Patrick</v>
      </c>
      <c r="F20" s="71" t="s">
        <v>65</v>
      </c>
      <c r="G20" s="26" t="s">
        <v>35</v>
      </c>
      <c r="H20" s="27" t="str">
        <f t="shared" si="1"/>
        <v>Serge</v>
      </c>
    </row>
    <row r="21" spans="1:8" x14ac:dyDescent="0.2">
      <c r="A21" s="21" t="s">
        <v>47</v>
      </c>
      <c r="B21" s="22" t="s">
        <v>63</v>
      </c>
      <c r="C21" s="23" t="s">
        <v>34</v>
      </c>
      <c r="D21" s="68"/>
      <c r="E21" s="24"/>
      <c r="F21" s="71" t="s">
        <v>50</v>
      </c>
      <c r="G21" s="26" t="s">
        <v>35</v>
      </c>
      <c r="H21" s="27" t="str">
        <f t="shared" si="1"/>
        <v>Rong</v>
      </c>
    </row>
    <row r="22" spans="1:8" x14ac:dyDescent="0.2">
      <c r="A22" s="21" t="s">
        <v>48</v>
      </c>
      <c r="B22" s="22" t="s">
        <v>63</v>
      </c>
      <c r="C22" s="23" t="s">
        <v>34</v>
      </c>
      <c r="D22" s="68"/>
      <c r="E22" s="24"/>
      <c r="F22" s="71" t="s">
        <v>66</v>
      </c>
      <c r="G22" s="26" t="s">
        <v>35</v>
      </c>
      <c r="H22" s="27" t="str">
        <f t="shared" si="1"/>
        <v>Huaqing</v>
      </c>
    </row>
    <row r="23" spans="1:8" x14ac:dyDescent="0.2">
      <c r="A23" s="21" t="s">
        <v>49</v>
      </c>
      <c r="B23" s="22" t="s">
        <v>63</v>
      </c>
      <c r="C23" s="23" t="s">
        <v>34</v>
      </c>
      <c r="D23" s="68"/>
      <c r="E23" s="24"/>
      <c r="F23" s="73" t="s">
        <v>67</v>
      </c>
      <c r="G23" s="26" t="s">
        <v>35</v>
      </c>
      <c r="H23" s="27" t="str">
        <f t="shared" si="1"/>
        <v>Bob</v>
      </c>
    </row>
    <row r="24" spans="1:8" x14ac:dyDescent="0.2">
      <c r="A24" s="21" t="s">
        <v>51</v>
      </c>
      <c r="B24" s="22" t="s">
        <v>63</v>
      </c>
      <c r="C24" s="23" t="s">
        <v>34</v>
      </c>
      <c r="D24" s="68"/>
      <c r="E24" s="74"/>
      <c r="F24" s="73">
        <f ca="1">NOW()</f>
        <v>43841.14494027778</v>
      </c>
      <c r="G24" s="26" t="s">
        <v>35</v>
      </c>
      <c r="H24" s="67">
        <f t="shared" ca="1" si="1"/>
        <v>43841.14494027778</v>
      </c>
    </row>
    <row r="25" spans="1:8" x14ac:dyDescent="0.2">
      <c r="A25" s="21" t="s">
        <v>52</v>
      </c>
      <c r="B25" s="22" t="s">
        <v>63</v>
      </c>
      <c r="C25" s="23" t="s">
        <v>34</v>
      </c>
      <c r="D25" s="68"/>
      <c r="E25" s="24"/>
      <c r="F25" s="73" t="s">
        <v>68</v>
      </c>
      <c r="G25" s="26" t="s">
        <v>35</v>
      </c>
      <c r="H25" s="27" t="str">
        <f t="shared" si="1"/>
        <v>Dionne</v>
      </c>
    </row>
    <row r="26" spans="1:8" x14ac:dyDescent="0.2">
      <c r="A26" s="21" t="s">
        <v>54</v>
      </c>
      <c r="B26" s="22" t="s">
        <v>63</v>
      </c>
      <c r="C26" s="23" t="s">
        <v>34</v>
      </c>
      <c r="D26" s="68"/>
      <c r="E26" s="74"/>
      <c r="F26" s="73">
        <f ca="1">NOW()+7</f>
        <v>43848.14494027778</v>
      </c>
      <c r="G26" s="26" t="s">
        <v>35</v>
      </c>
      <c r="H26" s="67">
        <f t="shared" ca="1" si="1"/>
        <v>43848.14494027778</v>
      </c>
    </row>
    <row r="27" spans="1:8" s="34" customFormat="1" ht="9.75" customHeight="1" x14ac:dyDescent="0.2">
      <c r="A27" s="28"/>
      <c r="B27" s="29"/>
      <c r="C27" s="30"/>
      <c r="D27" s="69"/>
      <c r="E27" s="30"/>
      <c r="F27" s="72"/>
      <c r="G27" s="32"/>
      <c r="H27" s="33"/>
    </row>
    <row r="28" spans="1:8" x14ac:dyDescent="0.2">
      <c r="A28" s="21" t="s">
        <v>55</v>
      </c>
      <c r="B28" s="22" t="s">
        <v>63</v>
      </c>
      <c r="C28" s="23" t="s">
        <v>34</v>
      </c>
      <c r="D28" s="68"/>
      <c r="E28" s="24"/>
      <c r="F28" s="71" t="s">
        <v>73</v>
      </c>
      <c r="G28" s="26" t="s">
        <v>35</v>
      </c>
      <c r="H28" s="27" t="str">
        <f t="shared" si="1"/>
        <v>אַבְרָהָם Abraham</v>
      </c>
    </row>
    <row r="29" spans="1:8" x14ac:dyDescent="0.2">
      <c r="A29" s="21" t="s">
        <v>56</v>
      </c>
      <c r="B29" s="22" t="s">
        <v>63</v>
      </c>
      <c r="C29" s="23" t="s">
        <v>34</v>
      </c>
      <c r="D29" s="68"/>
      <c r="E29" s="24"/>
      <c r="F29" s="71" t="s">
        <v>72</v>
      </c>
      <c r="G29" s="26" t="s">
        <v>35</v>
      </c>
      <c r="H29" s="27" t="str">
        <f t="shared" si="1"/>
        <v>Zhao 赵</v>
      </c>
    </row>
    <row r="30" spans="1:8" x14ac:dyDescent="0.2">
      <c r="A30" s="21" t="s">
        <v>74</v>
      </c>
      <c r="B30" s="22" t="s">
        <v>63</v>
      </c>
      <c r="C30" s="23" t="s">
        <v>34</v>
      </c>
      <c r="D30" s="68"/>
      <c r="E30" s="24"/>
      <c r="F30" s="71" t="s">
        <v>75</v>
      </c>
      <c r="G30" s="26" t="s">
        <v>35</v>
      </c>
      <c r="H30" s="27" t="str">
        <f t="shared" ref="H30" si="2">IF(AND(G30="Auto",(ISBLANK(E30)))," ",IF(AND(G30="Manual",(ISBLANK(F30)))," ",IF(AND(G30="Manual",NOT(ISBLANK(F30))),F30,IF(AND(G30="Auto",NOT(ISBLANK(E30))),E30," Wrong input "))))</f>
        <v>François</v>
      </c>
    </row>
    <row r="31" spans="1:8" s="34" customFormat="1" ht="9.75" customHeight="1" x14ac:dyDescent="0.2">
      <c r="A31" s="28"/>
      <c r="B31" s="29"/>
      <c r="C31" s="30"/>
      <c r="D31" s="69"/>
      <c r="E31" s="30"/>
      <c r="F31" s="72"/>
      <c r="G31" s="32"/>
      <c r="H31" s="33"/>
    </row>
    <row r="32" spans="1:8" x14ac:dyDescent="0.2">
      <c r="A32" s="21" t="s">
        <v>79</v>
      </c>
      <c r="B32" s="22"/>
      <c r="C32" s="23"/>
      <c r="D32" s="68"/>
      <c r="E32" s="36"/>
      <c r="F32" s="71" t="s">
        <v>82</v>
      </c>
      <c r="G32" s="26" t="s">
        <v>35</v>
      </c>
      <c r="H32" s="37" t="str">
        <f t="shared" si="1"/>
        <v>abc</v>
      </c>
    </row>
    <row r="33" spans="1:8" x14ac:dyDescent="0.2">
      <c r="A33" s="21" t="s">
        <v>80</v>
      </c>
      <c r="B33" s="22"/>
      <c r="C33" s="23"/>
      <c r="D33" s="68"/>
      <c r="E33" s="38"/>
      <c r="F33" s="71" t="s">
        <v>83</v>
      </c>
      <c r="G33" s="26" t="s">
        <v>35</v>
      </c>
      <c r="H33" s="39" t="str">
        <f t="shared" si="1"/>
        <v>def</v>
      </c>
    </row>
    <row r="34" spans="1:8" x14ac:dyDescent="0.2">
      <c r="A34" s="21" t="s">
        <v>81</v>
      </c>
      <c r="B34" s="22"/>
      <c r="C34" s="23"/>
      <c r="D34" s="68"/>
      <c r="E34" s="24"/>
      <c r="F34" s="71" t="s">
        <v>84</v>
      </c>
      <c r="G34" s="26" t="s">
        <v>35</v>
      </c>
      <c r="H34" s="39" t="str">
        <f t="shared" si="1"/>
        <v>ghi</v>
      </c>
    </row>
    <row r="35" spans="1:8" s="34" customFormat="1" ht="9.75" customHeight="1" x14ac:dyDescent="0.2">
      <c r="A35" s="28"/>
      <c r="B35" s="29"/>
      <c r="C35" s="30"/>
      <c r="D35" s="30"/>
      <c r="E35" s="30"/>
      <c r="F35" s="31"/>
      <c r="G35" s="32"/>
      <c r="H35" s="33"/>
    </row>
    <row r="36" spans="1:8" x14ac:dyDescent="0.2">
      <c r="A36" s="21" t="s">
        <v>85</v>
      </c>
      <c r="B36" s="22"/>
      <c r="C36" s="23"/>
      <c r="D36" s="23"/>
      <c r="E36" s="24"/>
      <c r="F36" s="25" t="s">
        <v>87</v>
      </c>
      <c r="G36" s="26" t="s">
        <v>35</v>
      </c>
      <c r="H36" s="27" t="str">
        <f t="shared" si="1"/>
        <v>xyz</v>
      </c>
    </row>
    <row r="37" spans="1:8" x14ac:dyDescent="0.2">
      <c r="A37" s="21" t="s">
        <v>86</v>
      </c>
      <c r="B37" s="22"/>
      <c r="C37" s="23"/>
      <c r="D37" s="23"/>
      <c r="E37" s="24"/>
      <c r="F37" s="25" t="s">
        <v>88</v>
      </c>
      <c r="G37" s="26" t="s">
        <v>35</v>
      </c>
      <c r="H37" s="27" t="str">
        <f t="shared" si="1"/>
        <v>joa</v>
      </c>
    </row>
    <row r="38" spans="1:8" x14ac:dyDescent="0.2">
      <c r="A38" s="21"/>
      <c r="B38" s="22"/>
      <c r="C38" s="23"/>
      <c r="D38" s="23"/>
      <c r="E38" s="24"/>
      <c r="F38" s="25"/>
      <c r="G38" s="26" t="s">
        <v>38</v>
      </c>
      <c r="H38" s="27" t="str">
        <f t="shared" si="1"/>
        <v xml:space="preserve"> </v>
      </c>
    </row>
    <row r="39" spans="1:8" s="34" customFormat="1" ht="9.75" customHeight="1" x14ac:dyDescent="0.2">
      <c r="A39" s="28"/>
      <c r="B39" s="29"/>
      <c r="C39" s="30"/>
      <c r="D39" s="30"/>
      <c r="E39" s="30"/>
      <c r="F39" s="31"/>
      <c r="G39" s="32"/>
      <c r="H39" s="33"/>
    </row>
    <row r="40" spans="1:8" x14ac:dyDescent="0.2">
      <c r="A40" s="21"/>
      <c r="B40" s="22"/>
      <c r="C40" s="23"/>
      <c r="D40" s="23"/>
      <c r="E40" s="24"/>
      <c r="F40" s="25"/>
      <c r="G40" s="26" t="s">
        <v>38</v>
      </c>
      <c r="H40" s="27" t="str">
        <f t="shared" si="1"/>
        <v xml:space="preserve"> </v>
      </c>
    </row>
    <row r="41" spans="1:8" x14ac:dyDescent="0.2">
      <c r="A41" s="21"/>
      <c r="B41" s="22"/>
      <c r="C41" s="23"/>
      <c r="D41" s="23"/>
      <c r="E41" s="24"/>
      <c r="F41" s="25"/>
      <c r="G41" s="26" t="s">
        <v>38</v>
      </c>
      <c r="H41" s="27" t="str">
        <f t="shared" si="1"/>
        <v xml:space="preserve"> </v>
      </c>
    </row>
    <row r="42" spans="1:8" x14ac:dyDescent="0.2">
      <c r="A42" s="21"/>
      <c r="B42" s="22"/>
      <c r="C42" s="23"/>
      <c r="D42" s="23"/>
      <c r="E42" s="24"/>
      <c r="F42" s="25"/>
      <c r="G42" s="26" t="s">
        <v>38</v>
      </c>
      <c r="H42" s="27" t="str">
        <f t="shared" si="1"/>
        <v xml:space="preserve"> </v>
      </c>
    </row>
    <row r="43" spans="1:8" x14ac:dyDescent="0.2">
      <c r="A43" s="21"/>
      <c r="B43" s="22"/>
      <c r="C43" s="23"/>
      <c r="D43" s="23"/>
      <c r="E43" s="24"/>
      <c r="F43" s="25"/>
      <c r="G43" s="26" t="s">
        <v>38</v>
      </c>
      <c r="H43" s="27" t="str">
        <f t="shared" si="1"/>
        <v xml:space="preserve"> </v>
      </c>
    </row>
    <row r="44" spans="1:8" x14ac:dyDescent="0.2">
      <c r="A44" s="21"/>
      <c r="B44" s="22"/>
      <c r="C44" s="23"/>
      <c r="D44" s="23"/>
      <c r="E44" s="24"/>
      <c r="F44" s="25"/>
      <c r="G44" s="26" t="s">
        <v>38</v>
      </c>
      <c r="H44" s="27" t="str">
        <f t="shared" si="1"/>
        <v xml:space="preserve"> </v>
      </c>
    </row>
    <row r="45" spans="1:8" x14ac:dyDescent="0.2">
      <c r="A45" s="21"/>
      <c r="B45" s="22"/>
      <c r="C45" s="23"/>
      <c r="D45" s="23"/>
      <c r="E45" s="24"/>
      <c r="F45" s="25"/>
      <c r="G45" s="26" t="s">
        <v>38</v>
      </c>
      <c r="H45" s="27" t="str">
        <f t="shared" si="1"/>
        <v xml:space="preserve"> </v>
      </c>
    </row>
    <row r="46" spans="1:8" x14ac:dyDescent="0.2">
      <c r="A46" s="21"/>
      <c r="B46" s="22"/>
      <c r="C46" s="23"/>
      <c r="D46" s="23"/>
      <c r="E46" s="24"/>
      <c r="F46" s="25"/>
      <c r="G46" s="26" t="s">
        <v>38</v>
      </c>
      <c r="H46" s="27" t="str">
        <f t="shared" si="1"/>
        <v xml:space="preserve"> </v>
      </c>
    </row>
    <row r="47" spans="1:8" x14ac:dyDescent="0.2">
      <c r="A47" s="21"/>
      <c r="B47" s="22"/>
      <c r="C47" s="23"/>
      <c r="D47" s="23"/>
      <c r="E47" s="24"/>
      <c r="F47" s="25"/>
      <c r="G47" s="26" t="s">
        <v>38</v>
      </c>
      <c r="H47" s="27" t="str">
        <f t="shared" si="1"/>
        <v xml:space="preserve"> </v>
      </c>
    </row>
    <row r="48" spans="1:8" x14ac:dyDescent="0.2">
      <c r="A48" s="21"/>
      <c r="B48" s="22"/>
      <c r="C48" s="23"/>
      <c r="D48" s="23"/>
      <c r="E48" s="24"/>
      <c r="F48" s="25"/>
      <c r="G48" s="26" t="s">
        <v>38</v>
      </c>
      <c r="H48" s="27" t="str">
        <f t="shared" si="1"/>
        <v xml:space="preserve"> </v>
      </c>
    </row>
    <row r="49" spans="1:8" x14ac:dyDescent="0.2">
      <c r="A49" s="40"/>
      <c r="B49" s="41"/>
      <c r="C49" s="42"/>
      <c r="D49" s="42"/>
      <c r="E49" s="43"/>
      <c r="F49" s="44"/>
      <c r="G49" s="45" t="s">
        <v>38</v>
      </c>
      <c r="H49" s="46" t="str">
        <f t="shared" si="1"/>
        <v xml:space="preserve"> </v>
      </c>
    </row>
    <row r="50" spans="1:8" s="47" customFormat="1" x14ac:dyDescent="0.2">
      <c r="G50" s="48"/>
      <c r="H50" s="61"/>
    </row>
  </sheetData>
  <sheetProtection sheet="1" selectLockedCells="1"/>
  <dataValidations count="2">
    <dataValidation type="list" allowBlank="1" showInputMessage="1" showErrorMessage="1" sqref="G2:G49" xr:uid="{00000000-0002-0000-0200-000000000000}">
      <formula1>"Auto, Manual"</formula1>
    </dataValidation>
    <dataValidation type="list" allowBlank="1" showInputMessage="1" showErrorMessage="1" sqref="C2:C49" xr:uid="{00000000-0002-0000-0200-000001000000}">
      <formula1>"TEST_HEADER, TEST_CELL, CUSTOMER_SPECIFIC"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FED3F-F171-44A6-9C25-96E3D6917BAB}">
  <sheetPr>
    <tabColor theme="0" tint="-0.499984740745262"/>
  </sheetPr>
  <dimension ref="A1:H21"/>
  <sheetViews>
    <sheetView workbookViewId="0">
      <selection activeCell="H20" sqref="H20"/>
    </sheetView>
  </sheetViews>
  <sheetFormatPr defaultRowHeight="12.75" x14ac:dyDescent="0.2"/>
  <cols>
    <col min="1" max="1" width="21.140625" bestFit="1" customWidth="1"/>
    <col min="2" max="2" width="20.28515625" bestFit="1" customWidth="1"/>
    <col min="3" max="3" width="17.85546875" bestFit="1" customWidth="1"/>
    <col min="4" max="4" width="23.7109375" customWidth="1"/>
    <col min="8" max="8" width="46.7109375" customWidth="1"/>
  </cols>
  <sheetData>
    <row r="1" spans="1:8" x14ac:dyDescent="0.2">
      <c r="A1" s="4" t="s">
        <v>57</v>
      </c>
      <c r="B1" s="4" t="s">
        <v>40</v>
      </c>
      <c r="C1" s="4" t="s">
        <v>37</v>
      </c>
      <c r="D1" s="4" t="s">
        <v>34</v>
      </c>
    </row>
    <row r="2" spans="1:8" x14ac:dyDescent="0.2">
      <c r="A2" s="4" t="s">
        <v>4</v>
      </c>
      <c r="B2" s="4" t="s">
        <v>58</v>
      </c>
      <c r="C2" s="4" t="s">
        <v>6</v>
      </c>
      <c r="D2" s="4"/>
    </row>
    <row r="3" spans="1:8" x14ac:dyDescent="0.2">
      <c r="A3" s="4"/>
      <c r="B3" s="4" t="s">
        <v>7</v>
      </c>
      <c r="C3" s="4"/>
      <c r="D3" s="4"/>
      <c r="H3" t="s">
        <v>90</v>
      </c>
    </row>
    <row r="4" spans="1:8" x14ac:dyDescent="0.2">
      <c r="A4" s="4" t="s">
        <v>34</v>
      </c>
      <c r="B4" s="4" t="s">
        <v>8</v>
      </c>
      <c r="C4" s="4"/>
      <c r="D4" s="4"/>
      <c r="H4" t="s">
        <v>91</v>
      </c>
    </row>
    <row r="5" spans="1:8" x14ac:dyDescent="0.2">
      <c r="A5" s="4" t="s">
        <v>37</v>
      </c>
      <c r="B5" s="4" t="s">
        <v>9</v>
      </c>
      <c r="C5" s="4"/>
      <c r="D5" s="4"/>
      <c r="H5" t="s">
        <v>92</v>
      </c>
    </row>
    <row r="6" spans="1:8" x14ac:dyDescent="0.2">
      <c r="A6" s="4" t="s">
        <v>40</v>
      </c>
      <c r="B6" s="4" t="s">
        <v>10</v>
      </c>
      <c r="C6" s="4"/>
      <c r="D6" s="4"/>
      <c r="H6" t="s">
        <v>93</v>
      </c>
    </row>
    <row r="7" spans="1:8" x14ac:dyDescent="0.2">
      <c r="A7" s="4"/>
      <c r="B7" s="4" t="s">
        <v>11</v>
      </c>
      <c r="C7" s="4"/>
      <c r="D7" s="4"/>
      <c r="H7" t="s">
        <v>94</v>
      </c>
    </row>
    <row r="8" spans="1:8" x14ac:dyDescent="0.2">
      <c r="A8" s="4"/>
      <c r="B8" s="4" t="s">
        <v>12</v>
      </c>
      <c r="C8" s="4"/>
      <c r="D8" s="4"/>
      <c r="H8" t="s">
        <v>95</v>
      </c>
    </row>
    <row r="9" spans="1:8" x14ac:dyDescent="0.2">
      <c r="A9" s="4"/>
      <c r="B9" s="4" t="s">
        <v>13</v>
      </c>
      <c r="C9" s="4"/>
      <c r="D9" s="4"/>
      <c r="H9" t="s">
        <v>96</v>
      </c>
    </row>
    <row r="10" spans="1:8" x14ac:dyDescent="0.2">
      <c r="A10" s="4"/>
      <c r="B10" s="4" t="s">
        <v>14</v>
      </c>
      <c r="C10" s="4"/>
      <c r="D10" s="4"/>
    </row>
    <row r="11" spans="1:8" x14ac:dyDescent="0.2">
      <c r="A11" s="4"/>
      <c r="B11" s="4" t="s">
        <v>15</v>
      </c>
      <c r="C11" s="4"/>
      <c r="D11" s="4"/>
    </row>
    <row r="12" spans="1:8" x14ac:dyDescent="0.2">
      <c r="A12" s="4"/>
      <c r="B12" s="4" t="s">
        <v>16</v>
      </c>
      <c r="C12" s="4"/>
      <c r="D12" s="4"/>
    </row>
    <row r="13" spans="1:8" x14ac:dyDescent="0.2">
      <c r="A13" s="4"/>
      <c r="B13" s="4" t="s">
        <v>17</v>
      </c>
      <c r="C13" s="4"/>
      <c r="D13" s="4"/>
    </row>
    <row r="14" spans="1:8" x14ac:dyDescent="0.2">
      <c r="A14" s="4"/>
      <c r="B14" s="4" t="s">
        <v>18</v>
      </c>
      <c r="C14" s="4"/>
      <c r="D14" s="4"/>
    </row>
    <row r="15" spans="1:8" x14ac:dyDescent="0.2">
      <c r="A15" s="4"/>
      <c r="B15" s="4" t="s">
        <v>19</v>
      </c>
      <c r="C15" s="4"/>
      <c r="D15" s="4"/>
      <c r="H15" t="s">
        <v>104</v>
      </c>
    </row>
    <row r="16" spans="1:8" x14ac:dyDescent="0.2">
      <c r="A16" s="4"/>
      <c r="B16" s="4" t="s">
        <v>20</v>
      </c>
      <c r="C16" s="4"/>
      <c r="D16" s="4"/>
    </row>
    <row r="17" spans="1:4" x14ac:dyDescent="0.2">
      <c r="A17" s="4"/>
      <c r="B17" s="4" t="s">
        <v>21</v>
      </c>
      <c r="C17" s="4"/>
      <c r="D17" s="4"/>
    </row>
    <row r="18" spans="1:4" x14ac:dyDescent="0.2">
      <c r="A18" s="4"/>
      <c r="B18" s="4" t="s">
        <v>22</v>
      </c>
      <c r="C18" s="4"/>
      <c r="D18" s="4"/>
    </row>
    <row r="19" spans="1:4" x14ac:dyDescent="0.2">
      <c r="A19" s="4"/>
      <c r="B19" s="4" t="s">
        <v>23</v>
      </c>
      <c r="C19" s="4"/>
      <c r="D19" s="4"/>
    </row>
    <row r="20" spans="1:4" x14ac:dyDescent="0.2">
      <c r="A20" s="4"/>
      <c r="B20" s="4"/>
      <c r="C20" s="4"/>
      <c r="D20" s="4"/>
    </row>
    <row r="21" spans="1:4" x14ac:dyDescent="0.2">
      <c r="A21" s="4"/>
      <c r="B21" s="4"/>
      <c r="C21" s="4"/>
      <c r="D21" s="4"/>
    </row>
  </sheetData>
  <sheetProtection sheet="1" objects="1" scenarios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faultSectionNames xmlns="b17e517e-1018-4130-a75b-92b5b46bd6e3" xsi:nil="true"/>
    <TeamsChannelId xmlns="b17e517e-1018-4130-a75b-92b5b46bd6e3" xsi:nil="true"/>
    <Invited_Teachers xmlns="b17e517e-1018-4130-a75b-92b5b46bd6e3" xsi:nil="true"/>
    <Teachers xmlns="b17e517e-1018-4130-a75b-92b5b46bd6e3">
      <UserInfo>
        <DisplayName/>
        <AccountId xsi:nil="true"/>
        <AccountType/>
      </UserInfo>
    </Teachers>
    <Leaders xmlns="b17e517e-1018-4130-a75b-92b5b46bd6e3">
      <UserInfo>
        <DisplayName/>
        <AccountId xsi:nil="true"/>
        <AccountType/>
      </UserInfo>
    </Leaders>
    <Templates xmlns="b17e517e-1018-4130-a75b-92b5b46bd6e3" xsi:nil="true"/>
    <Self_Registration_Enabled xmlns="b17e517e-1018-4130-a75b-92b5b46bd6e3" xsi:nil="true"/>
    <Has_Leaders_Only_SectionGroup xmlns="b17e517e-1018-4130-a75b-92b5b46bd6e3" xsi:nil="true"/>
    <Is_Collaboration_Space_Locked xmlns="b17e517e-1018-4130-a75b-92b5b46bd6e3" xsi:nil="true"/>
    <Invited_Leaders xmlns="b17e517e-1018-4130-a75b-92b5b46bd6e3" xsi:nil="true"/>
    <NotebookType xmlns="b17e517e-1018-4130-a75b-92b5b46bd6e3" xsi:nil="true"/>
    <Students xmlns="b17e517e-1018-4130-a75b-92b5b46bd6e3">
      <UserInfo>
        <DisplayName/>
        <AccountId xsi:nil="true"/>
        <AccountType/>
      </UserInfo>
    </Students>
    <Math_Settings xmlns="b17e517e-1018-4130-a75b-92b5b46bd6e3" xsi:nil="true"/>
    <Has_Teacher_Only_SectionGroup xmlns="b17e517e-1018-4130-a75b-92b5b46bd6e3" xsi:nil="true"/>
    <AppVersion xmlns="b17e517e-1018-4130-a75b-92b5b46bd6e3" xsi:nil="true"/>
    <LMS_Mappings xmlns="b17e517e-1018-4130-a75b-92b5b46bd6e3" xsi:nil="true"/>
    <Invited_Students xmlns="b17e517e-1018-4130-a75b-92b5b46bd6e3" xsi:nil="true"/>
    <IsNotebookLocked xmlns="b17e517e-1018-4130-a75b-92b5b46bd6e3" xsi:nil="true"/>
    <Owner xmlns="b17e517e-1018-4130-a75b-92b5b46bd6e3">
      <UserInfo>
        <DisplayName/>
        <AccountId xsi:nil="true"/>
        <AccountType/>
      </UserInfo>
    </Owner>
    <Distribution_Groups xmlns="b17e517e-1018-4130-a75b-92b5b46bd6e3" xsi:nil="true"/>
    <Members xmlns="b17e517e-1018-4130-a75b-92b5b46bd6e3">
      <UserInfo>
        <DisplayName/>
        <AccountId xsi:nil="true"/>
        <AccountType/>
      </UserInfo>
    </Members>
    <Member_Groups xmlns="b17e517e-1018-4130-a75b-92b5b46bd6e3">
      <UserInfo>
        <DisplayName/>
        <AccountId xsi:nil="true"/>
        <AccountType/>
      </UserInfo>
    </Member_Groups>
    <Invited_Members xmlns="b17e517e-1018-4130-a75b-92b5b46bd6e3" xsi:nil="true"/>
    <FolderType xmlns="b17e517e-1018-4130-a75b-92b5b46bd6e3" xsi:nil="true"/>
    <CultureName xmlns="b17e517e-1018-4130-a75b-92b5b46bd6e3" xsi:nil="true"/>
    <Student_Groups xmlns="b17e517e-1018-4130-a75b-92b5b46bd6e3">
      <UserInfo>
        <DisplayName/>
        <AccountId xsi:nil="true"/>
        <AccountType/>
      </UserInfo>
    </Student_Group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BBF88F915CD24EA6F8C6CC368115A8" ma:contentTypeVersion="37" ma:contentTypeDescription="Create a new document." ma:contentTypeScope="" ma:versionID="f1d9898e4208f8baefeb53b103cece78">
  <xsd:schema xmlns:xsd="http://www.w3.org/2001/XMLSchema" xmlns:xs="http://www.w3.org/2001/XMLSchema" xmlns:p="http://schemas.microsoft.com/office/2006/metadata/properties" xmlns:ns3="b17e517e-1018-4130-a75b-92b5b46bd6e3" xmlns:ns4="91a18c40-6fe1-4d75-aefb-c8531cbcfcee" targetNamespace="http://schemas.microsoft.com/office/2006/metadata/properties" ma:root="true" ma:fieldsID="1656e86fe0f32a52d5f37b6955a7d5a2" ns3:_="" ns4:_="">
    <xsd:import namespace="b17e517e-1018-4130-a75b-92b5b46bd6e3"/>
    <xsd:import namespace="91a18c40-6fe1-4d75-aefb-c8531cbcfce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Leaders" minOccurs="0"/>
                <xsd:element ref="ns3:Members" minOccurs="0"/>
                <xsd:element ref="ns3:Member_Groups" minOccurs="0"/>
                <xsd:element ref="ns3:Invited_Leaders" minOccurs="0"/>
                <xsd:element ref="ns3:Invited_Members" minOccurs="0"/>
                <xsd:element ref="ns3:Has_Leaders_Only_SectionGroup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7e517e-1018-4130-a75b-92b5b46bd6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  <xsd:element name="Leaders" ma:index="39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40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41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Leaders" ma:index="42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43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Has_Leaders_Only_SectionGroup" ma:index="44" nillable="true" ma:displayName="Has Leaders Only SectionGroup" ma:internalName="Has_Leaders_Only_SectionGroup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a18c40-6fe1-4d75-aefb-c8531cbcfce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D02A59-6B6E-411C-9179-C0AA457ECB4B}">
  <ds:schemaRefs>
    <ds:schemaRef ds:uri="http://schemas.microsoft.com/office/2006/metadata/properties"/>
    <ds:schemaRef ds:uri="91a18c40-6fe1-4d75-aefb-c8531cbcfce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b17e517e-1018-4130-a75b-92b5b46bd6e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4C34603-D6E0-4596-A75D-24FC2EBB1E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7DA448-B933-4691-A1EF-0E3D4D7AC2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7e517e-1018-4130-a75b-92b5b46bd6e3"/>
    <ds:schemaRef ds:uri="91a18c40-6fe1-4d75-aefb-c8531cbcfc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37</vt:i4>
      </vt:variant>
    </vt:vector>
  </HeadingPairs>
  <TitlesOfParts>
    <vt:vector size="41" baseType="lpstr">
      <vt:lpstr>LogSheet</vt:lpstr>
      <vt:lpstr>TestHeader</vt:lpstr>
      <vt:lpstr>Header Data</vt:lpstr>
      <vt:lpstr>List</vt:lpstr>
      <vt:lpstr>H_ABC_NUM</vt:lpstr>
      <vt:lpstr>H_ARCH_DATE</vt:lpstr>
      <vt:lpstr>H_ARCH_SET_ID</vt:lpstr>
      <vt:lpstr>H_ATS_NUMBER</vt:lpstr>
      <vt:lpstr>H_BUILD_NO</vt:lpstr>
      <vt:lpstr>H_CLEANED</vt:lpstr>
      <vt:lpstr>H_CUSTOMER</vt:lpstr>
      <vt:lpstr>H_ENGINE_ADAPTER</vt:lpstr>
      <vt:lpstr>H_ENGINE_BUILD_LETTER</vt:lpstr>
      <vt:lpstr>H_ENGINE_BUILD_NUMBER</vt:lpstr>
      <vt:lpstr>H_ENGINE_NAME</vt:lpstr>
      <vt:lpstr>H_ENGINE_SERIAL_NO</vt:lpstr>
      <vt:lpstr>H_ENGINE_STANDARD</vt:lpstr>
      <vt:lpstr>H_FADEC_EDITION_NUMBER</vt:lpstr>
      <vt:lpstr>H_FADEC_NUMBER</vt:lpstr>
      <vt:lpstr>H_FUEL_DENSITY</vt:lpstr>
      <vt:lpstr>H_HPT</vt:lpstr>
      <vt:lpstr>H_LHV</vt:lpstr>
      <vt:lpstr>H_LPT</vt:lpstr>
      <vt:lpstr>H_MFC_NUMBER</vt:lpstr>
      <vt:lpstr>H_PROJECT_NUMBER</vt:lpstr>
      <vt:lpstr>H_PTO_NUMBER</vt:lpstr>
      <vt:lpstr>H_TEST_CELL_NAME</vt:lpstr>
      <vt:lpstr>H_TEST_CELL_NUMBER</vt:lpstr>
      <vt:lpstr>H_TEST_CLOSED</vt:lpstr>
      <vt:lpstr>H_TEST_CLOSED_DATE</vt:lpstr>
      <vt:lpstr>H_TEST_DATE</vt:lpstr>
      <vt:lpstr>H_TEST_DESC</vt:lpstr>
      <vt:lpstr>H_TEST_ENG</vt:lpstr>
      <vt:lpstr>H_TEST_ID</vt:lpstr>
      <vt:lpstr>H_TEST_NAME</vt:lpstr>
      <vt:lpstr>H_TEST_NUMBER</vt:lpstr>
      <vt:lpstr>H_TEST_OPER1</vt:lpstr>
      <vt:lpstr>H_TEST_OPER2</vt:lpstr>
      <vt:lpstr>H_TEST_PART_NUMBER</vt:lpstr>
      <vt:lpstr>LogSheet!Print_Area</vt:lpstr>
      <vt:lpstr>LogSheet!Print_Titles</vt:lpstr>
    </vt:vector>
  </TitlesOfParts>
  <Company>MDS Aero Support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Joachim Agou</dc:creator>
  <cp:lastModifiedBy>Joachim Agou</cp:lastModifiedBy>
  <cp:lastPrinted>2019-11-08T00:27:52Z</cp:lastPrinted>
  <dcterms:created xsi:type="dcterms:W3CDTF">2007-02-21T21:57:24Z</dcterms:created>
  <dcterms:modified xsi:type="dcterms:W3CDTF">2020-01-11T08:31:14Z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0x0101002CBBF88F915CD24EA6F8C6CC368115A8</vt:lpwstr>
  </property>
</Properties>
</file>