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mdsaero-my.sharepoint.com/personal/joachim_agou_mdsaero_com/Documents/543 MAN/543 Test Procedure - Automation - Mission Mode/MAN-GTP5-Automation/"/>
    </mc:Choice>
  </mc:AlternateContent>
  <xr:revisionPtr revIDLastSave="27" documentId="11_B1396941C32ABDE16E2A1B52076C7673E29E43DE" xr6:coauthVersionLast="45" xr6:coauthVersionMax="45" xr10:uidLastSave="{95CE6C81-6AC6-45D6-B18A-52998385DFC3}"/>
  <bookViews>
    <workbookView xWindow="19320" yWindow="0" windowWidth="18630" windowHeight="21330" activeTab="2" xr2:uid="{00000000-000D-0000-FFFF-FFFF00000000}"/>
  </bookViews>
  <sheets>
    <sheet name="Tab MGT6000-2S" sheetId="1" r:id="rId1"/>
    <sheet name="Diagram MGT6000-2S" sheetId="3" r:id="rId2"/>
    <sheet name="Tab MGT6000-1S" sheetId="4" r:id="rId3"/>
    <sheet name="Diagram MGT6000-1S" sheetId="5" r:id="rId4"/>
  </sheets>
  <definedNames>
    <definedName name="_xlnm.Print_Area" localSheetId="2">'Tab MGT6000-1S'!$A$1:$J$33</definedName>
    <definedName name="_xlnm.Print_Area" localSheetId="0">'Tab MGT6000-2S'!$A$1:$G$47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4" i="4" l="1"/>
  <c r="D37" i="4" l="1"/>
  <c r="E24" i="4" l="1"/>
  <c r="B24" i="4"/>
  <c r="B39" i="1" l="1"/>
  <c r="B26" i="1"/>
  <c r="B21" i="1"/>
  <c r="B17" i="1"/>
  <c r="B14" i="1"/>
  <c r="F9" i="1" l="1"/>
  <c r="F10" i="1" s="1"/>
  <c r="F11" i="1" s="1"/>
  <c r="F12" i="1" s="1"/>
  <c r="F13" i="1" s="1"/>
  <c r="F14" i="1" s="1"/>
  <c r="F15" i="1" s="1"/>
  <c r="F16" i="1" s="1"/>
  <c r="F17" i="1" s="1"/>
  <c r="F18" i="1" s="1"/>
  <c r="F19" i="1" s="1"/>
  <c r="F20" i="1" s="1"/>
  <c r="F21" i="1" s="1"/>
  <c r="F22" i="1" s="1"/>
  <c r="F23" i="1" s="1"/>
  <c r="F24" i="1" s="1"/>
  <c r="F25" i="1" s="1"/>
  <c r="F26" i="1" s="1"/>
  <c r="F27" i="1" s="1"/>
  <c r="F28" i="1" s="1"/>
  <c r="F29" i="1" s="1"/>
  <c r="F30" i="1" s="1"/>
  <c r="F31" i="1" s="1"/>
  <c r="F32" i="1" s="1"/>
  <c r="F33" i="1" s="1"/>
  <c r="F34" i="1" s="1"/>
  <c r="F35" i="1" s="1"/>
  <c r="F36" i="1" s="1"/>
  <c r="F39" i="1" s="1"/>
  <c r="G39" i="1" s="1"/>
</calcChain>
</file>

<file path=xl/sharedStrings.xml><?xml version="1.0" encoding="utf-8"?>
<sst xmlns="http://schemas.openxmlformats.org/spreadsheetml/2006/main" count="123" uniqueCount="87">
  <si>
    <t>rpm</t>
  </si>
  <si>
    <t>min</t>
  </si>
  <si>
    <t>Speeds</t>
  </si>
  <si>
    <t>MGT6000-2S</t>
  </si>
  <si>
    <t>Bemerkung</t>
  </si>
  <si>
    <t>nGG ISO</t>
  </si>
  <si>
    <t>nPT ISO</t>
  </si>
  <si>
    <t>max²</t>
  </si>
  <si>
    <t>12750*</t>
  </si>
  <si>
    <t>GG1 / PT1</t>
  </si>
  <si>
    <t>GG1 / PT2</t>
  </si>
  <si>
    <t>GG1 / PT3</t>
  </si>
  <si>
    <t>GG1 / PT4</t>
  </si>
  <si>
    <t>GG2 / PT1</t>
  </si>
  <si>
    <t>GG2 / PT2</t>
  </si>
  <si>
    <t>GG2 / PT3</t>
  </si>
  <si>
    <t>GG3 / PT1</t>
  </si>
  <si>
    <t>GG3 / PT2</t>
  </si>
  <si>
    <t>GG3 / PT3</t>
  </si>
  <si>
    <t>GG3 / PT4</t>
  </si>
  <si>
    <t>GG4 / PT1</t>
  </si>
  <si>
    <t>GG4 / PT2</t>
  </si>
  <si>
    <t>GG4 / PT3</t>
  </si>
  <si>
    <t>GG4 / PT4</t>
  </si>
  <si>
    <t>GG5 / PT1</t>
  </si>
  <si>
    <t>GG5 / PT2</t>
  </si>
  <si>
    <t>GG5 / PT3</t>
  </si>
  <si>
    <t>GG5 / PT4</t>
  </si>
  <si>
    <t>GG5 / PT5</t>
  </si>
  <si>
    <t>warm up</t>
  </si>
  <si>
    <t>GG5m / PT1</t>
  </si>
  <si>
    <t>GG5m / PT2</t>
  </si>
  <si>
    <t>GG5m / PT4</t>
  </si>
  <si>
    <t>GG5m / PT3</t>
  </si>
  <si>
    <t>Start</t>
  </si>
  <si>
    <t>estimated drive time</t>
  </si>
  <si>
    <t>Total (Drive time to reduce the power turbine speed + Drive time to increase the gas generator speed)</t>
  </si>
  <si>
    <t>Stop³</t>
  </si>
  <si>
    <t>* This gas generator speed will be tested only if it is at least 100 rpm lower than the maximum speed during</t>
  </si>
  <si>
    <t>³ The procedure for the stop has yet to be determined (normal stop, trip or drive down and then switch off)</t>
  </si>
  <si>
    <t>If the iso speed of the power turbine is below 12600 rpm mechanical speed, the mechanical speed 12600 rpm is set for the mechanical test run. If it is above the mechanical speed, the ISO speed will be maintained.</t>
  </si>
  <si>
    <t>nPT real</t>
  </si>
  <si>
    <t>Setting the maximum gas generator speed at 12000 nPT ISO depending on the guaranteed load at daytime temperature and the specified boundary conditions or limit values.</t>
  </si>
  <si>
    <t>estiminated test time</t>
  </si>
  <si>
    <t xml:space="preserve">² The maximum gas generator speed during test N_GG test_max will be limited either by the maximum allowable power turbine </t>
  </si>
  <si>
    <t>inlet temperature or the maximum allowable speed of the gas generator.</t>
  </si>
  <si>
    <t>Thermodynamic test run</t>
  </si>
  <si>
    <t>Mechanical test run</t>
  </si>
  <si>
    <t>Total waiting time without drive time</t>
  </si>
  <si>
    <t>PT Speed</t>
  </si>
  <si>
    <t>GG Speed</t>
  </si>
  <si>
    <t>Waiting Time per Speed</t>
  </si>
  <si>
    <t>Drive time to reduce the power turbine speed without changing or adjusted the nGG</t>
  </si>
  <si>
    <t>MGT6000-1S</t>
  </si>
  <si>
    <t>GG1 / Load1</t>
  </si>
  <si>
    <t>Load</t>
  </si>
  <si>
    <t>% Design Load</t>
  </si>
  <si>
    <t>The design load is depending from the ambient temperature (Gas turbine inlet temperature)</t>
  </si>
  <si>
    <t>GG1 / Load2</t>
  </si>
  <si>
    <t>GG1 / Load3</t>
  </si>
  <si>
    <t>GG1 / Load4</t>
  </si>
  <si>
    <t>GG1 / Load5</t>
  </si>
  <si>
    <t>GG1 / Load6</t>
  </si>
  <si>
    <t>GG1 / Load7</t>
  </si>
  <si>
    <t>GG1 / Load8</t>
  </si>
  <si>
    <t>GG1 / Load9</t>
  </si>
  <si>
    <t>Waiting time per load</t>
  </si>
  <si>
    <t>Estimated drive time or change time of the load</t>
  </si>
  <si>
    <t>GG1 / Load10</t>
  </si>
  <si>
    <t>GG1 / Load11</t>
  </si>
  <si>
    <r>
      <t xml:space="preserve">Performance increase from 30 % to 100 % Load is per 10 % Load =&gt; </t>
    </r>
    <r>
      <rPr>
        <sz val="10"/>
        <color theme="1"/>
        <rFont val="Symbol"/>
        <family val="1"/>
        <charset val="2"/>
      </rPr>
      <t>D</t>
    </r>
    <r>
      <rPr>
        <sz val="10"/>
        <color theme="1"/>
        <rFont val="Arial"/>
        <family val="2"/>
      </rPr>
      <t xml:space="preserve">P / </t>
    </r>
    <r>
      <rPr>
        <sz val="10"/>
        <color theme="1"/>
        <rFont val="Symbol"/>
        <family val="1"/>
        <charset val="2"/>
      </rPr>
      <t>D</t>
    </r>
    <r>
      <rPr>
        <sz val="10"/>
        <color theme="1"/>
        <rFont val="Arial"/>
        <family val="2"/>
      </rPr>
      <t>t = 6%P</t>
    </r>
    <r>
      <rPr>
        <vertAlign val="subscript"/>
        <sz val="10"/>
        <color theme="1"/>
        <rFont val="Arial"/>
        <family val="2"/>
      </rPr>
      <t>rating</t>
    </r>
    <r>
      <rPr>
        <sz val="10"/>
        <color theme="1"/>
        <rFont val="Arial"/>
        <family val="2"/>
      </rPr>
      <t xml:space="preserve"> / min</t>
    </r>
  </si>
  <si>
    <r>
      <t xml:space="preserve">Performance increase from 0 % Load to 30 % Load is  =&gt; </t>
    </r>
    <r>
      <rPr>
        <sz val="10"/>
        <color theme="1"/>
        <rFont val="Symbol"/>
        <family val="1"/>
        <charset val="2"/>
      </rPr>
      <t>D</t>
    </r>
    <r>
      <rPr>
        <sz val="10"/>
        <color theme="1"/>
        <rFont val="Arial"/>
        <family val="2"/>
      </rPr>
      <t xml:space="preserve">P / </t>
    </r>
    <r>
      <rPr>
        <sz val="10"/>
        <color theme="1"/>
        <rFont val="Symbol"/>
        <family val="1"/>
        <charset val="2"/>
      </rPr>
      <t>D</t>
    </r>
    <r>
      <rPr>
        <sz val="10"/>
        <color theme="1"/>
        <rFont val="Arial"/>
        <family val="2"/>
      </rPr>
      <t>t = 3%P</t>
    </r>
    <r>
      <rPr>
        <vertAlign val="subscript"/>
        <sz val="10"/>
        <color theme="1"/>
        <rFont val="Arial"/>
        <family val="2"/>
      </rPr>
      <t>rating</t>
    </r>
    <r>
      <rPr>
        <sz val="10"/>
        <color theme="1"/>
        <rFont val="Arial"/>
        <family val="2"/>
      </rPr>
      <t xml:space="preserve"> / min</t>
    </r>
  </si>
  <si>
    <t xml:space="preserve">Decrease Load </t>
  </si>
  <si>
    <t>Normal Trip</t>
  </si>
  <si>
    <t>nGG       real speed</t>
  </si>
  <si>
    <t>After starting, the single-shaft machine runs without load from standstill to the design speed (nGG = 12900 rpm, real speed)</t>
  </si>
  <si>
    <t>dPrel/dt = 0.56%/s (min 180sec from 100 % to 0 % Load)</t>
  </si>
  <si>
    <t>%</t>
  </si>
  <si>
    <t>Time</t>
  </si>
  <si>
    <t xml:space="preserve">Cool Down </t>
  </si>
  <si>
    <t>Always record measuring points shortly before the load changes.</t>
  </si>
  <si>
    <t>Record measuring points after 15 min</t>
  </si>
  <si>
    <t>6000rpm</t>
  </si>
  <si>
    <t>12900rpm</t>
  </si>
  <si>
    <t>excitation AVR (voltage)</t>
  </si>
  <si>
    <t>kw</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</si>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</sst>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b/>
      <sz val="16"/>
      <color theme="1"/>
      <name val="Arial"/>
      <family val="2"/>
    </font>
    <font>
      <sz val="12"/>
      <color theme="1"/>
      <name val="Arial"/>
      <family val="2"/>
    </font>
    <font>
      <b/>
      <sz val="12"/>
      <color theme="1"/>
      <name val="Arial"/>
      <family val="2"/>
    </font>
    <font>
      <sz val="10"/>
      <name val="Arial"/>
      <family val="2"/>
    </font>
    <font>
      <b/>
      <sz val="12"/>
      <color rgb="FFFF0000"/>
      <name val="Arial"/>
      <family val="2"/>
    </font>
    <font>
      <b/>
      <sz val="14"/>
      <color theme="1"/>
      <name val="Arial"/>
      <family val="2"/>
    </font>
    <font>
      <sz val="10"/>
      <color theme="1"/>
      <name val="Symbol"/>
      <family val="1"/>
      <charset val="2"/>
    </font>
    <font>
      <vertAlign val="subscript"/>
      <sz val="10"/>
      <color theme="1"/>
      <name val="Arial"/>
      <family val="2"/>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1">
    <xf numFmtId="0" fontId="0" fillId="0" borderId="0"/>
  </cellStyleXfs>
  <cellXfs count="34">
    <xf numFmtId="0" fontId="0" fillId="0" borderId="0" xfId="0"/>
    <xf numFmtId="0" fontId="2" fillId="0" borderId="0" xfId="0" applyFont="1"/>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0" fillId="0" borderId="1" xfId="0" applyBorder="1" applyAlignment="1">
      <alignment horizontal="center" vertical="center"/>
    </xf>
    <xf numFmtId="1" fontId="0" fillId="0" borderId="0" xfId="0" applyNumberFormat="1"/>
    <xf numFmtId="0" fontId="0" fillId="0" borderId="1" xfId="0" applyBorder="1" applyAlignment="1">
      <alignment horizontal="center" vertical="center" wrapText="1"/>
    </xf>
    <xf numFmtId="1" fontId="0" fillId="0" borderId="1" xfId="0" applyNumberFormat="1" applyBorder="1" applyAlignment="1">
      <alignment horizontal="center" vertical="center"/>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0" xfId="0" applyBorder="1"/>
    <xf numFmtId="0" fontId="1" fillId="0" borderId="0" xfId="0" applyFont="1" applyBorder="1"/>
    <xf numFmtId="0" fontId="3" fillId="0" borderId="0" xfId="0" applyFont="1" applyBorder="1"/>
    <xf numFmtId="0" fontId="0" fillId="0" borderId="3" xfId="0" applyBorder="1"/>
    <xf numFmtId="0" fontId="6" fillId="0" borderId="5" xfId="0" applyFont="1" applyBorder="1"/>
    <xf numFmtId="0" fontId="0" fillId="0" borderId="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xf numFmtId="0" fontId="6" fillId="0" borderId="6" xfId="0" applyFont="1"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vertical="center" wrapText="1"/>
    </xf>
    <xf numFmtId="0" fontId="0" fillId="0" borderId="0" xfId="0" applyFont="1" applyAlignment="1">
      <alignment horizontal="center" vertical="center" wrapText="1"/>
    </xf>
    <xf numFmtId="9" fontId="0" fillId="0" borderId="0" xfId="0" applyNumberFormat="1"/>
    <xf numFmtId="0" fontId="4" fillId="0" borderId="1" xfId="0" applyFont="1" applyBorder="1" applyAlignment="1">
      <alignment horizontal="center" vertical="center" wrapText="1"/>
    </xf>
    <xf numFmtId="1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75" b="1" i="0" u="none" strike="noStrike" baseline="0">
                <a:solidFill>
                  <a:srgbClr val="000000"/>
                </a:solidFill>
                <a:latin typeface="Arial"/>
                <a:ea typeface="Arial"/>
                <a:cs typeface="Arial"/>
              </a:defRPr>
            </a:pPr>
            <a:r>
              <a:rPr lang="de-DE"/>
              <a:t>Thermodynamic and Mechanical Test</a:t>
            </a:r>
            <a:r>
              <a:rPr lang="de-DE" baseline="0"/>
              <a:t> Run MGT6000-2S</a:t>
            </a:r>
          </a:p>
          <a:p>
            <a:pPr>
              <a:defRPr sz="1375" b="1" i="0" u="none" strike="noStrike" baseline="0">
                <a:solidFill>
                  <a:srgbClr val="000000"/>
                </a:solidFill>
                <a:latin typeface="Arial"/>
                <a:ea typeface="Arial"/>
                <a:cs typeface="Arial"/>
              </a:defRPr>
            </a:pPr>
            <a:r>
              <a:rPr lang="de-DE" baseline="0"/>
              <a:t>ISO </a:t>
            </a:r>
            <a:r>
              <a:rPr lang="de-DE"/>
              <a:t>Gas generator speed</a:t>
            </a:r>
            <a:r>
              <a:rPr lang="de-DE" baseline="0"/>
              <a:t> </a:t>
            </a:r>
            <a:r>
              <a:rPr lang="de-DE"/>
              <a:t>vs. ISO(Real) Power Turbine Speed</a:t>
            </a:r>
          </a:p>
        </c:rich>
      </c:tx>
      <c:layout>
        <c:manualLayout>
          <c:xMode val="edge"/>
          <c:yMode val="edge"/>
          <c:x val="0.28223360912373263"/>
          <c:y val="5.0420168067226892E-2"/>
        </c:manualLayout>
      </c:layout>
      <c:overlay val="0"/>
      <c:spPr>
        <a:noFill/>
        <a:ln w="25400">
          <a:noFill/>
        </a:ln>
      </c:spPr>
    </c:title>
    <c:autoTitleDeleted val="0"/>
    <c:plotArea>
      <c:layout>
        <c:manualLayout>
          <c:layoutTarget val="inner"/>
          <c:xMode val="edge"/>
          <c:yMode val="edge"/>
          <c:x val="0.10964472440351583"/>
          <c:y val="0.12268917631399054"/>
          <c:w val="0.66598467720787835"/>
          <c:h val="0.78560261390727848"/>
        </c:manualLayout>
      </c:layout>
      <c:scatterChart>
        <c:scatterStyle val="lineMarker"/>
        <c:varyColors val="0"/>
        <c:ser>
          <c:idx val="5"/>
          <c:order val="0"/>
          <c:spPr>
            <a:ln w="19050">
              <a:noFill/>
            </a:ln>
          </c:spPr>
          <c:marker>
            <c:spPr>
              <a:solidFill>
                <a:srgbClr val="FF0000"/>
              </a:solidFill>
            </c:spPr>
          </c:marker>
          <c:dPt>
            <c:idx val="0"/>
            <c:marker>
              <c:symbol val="diamond"/>
              <c:size val="8"/>
              <c:spPr>
                <a:solidFill>
                  <a:srgbClr val="FFFFFF"/>
                </a:solidFill>
              </c:spPr>
            </c:marker>
            <c:bubble3D val="0"/>
            <c:extLst>
              <c:ext xmlns:c16="http://schemas.microsoft.com/office/drawing/2014/chart" uri="{C3380CC4-5D6E-409C-BE32-E72D297353CC}">
                <c16:uniqueId val="{00000000-8E54-447D-9D90-D07BF900D2AB}"/>
              </c:ext>
            </c:extLst>
          </c:dPt>
          <c:trendline>
            <c:spPr>
              <a:ln w="25400">
                <a:solidFill>
                  <a:srgbClr val="FF0000"/>
                </a:solidFill>
              </a:ln>
            </c:spPr>
            <c:trendlineType val="linear"/>
            <c:dispRSqr val="0"/>
            <c:dispEq val="0"/>
          </c:trendline>
          <c:xVal>
            <c:numRef>
              <c:f>'Diagram MGT6000-2S'!$P$5:$P$6</c:f>
              <c:numCache>
                <c:formatCode>General</c:formatCode>
                <c:ptCount val="2"/>
                <c:pt idx="0">
                  <c:v>0</c:v>
                </c:pt>
                <c:pt idx="1">
                  <c:v>6000</c:v>
                </c:pt>
              </c:numCache>
            </c:numRef>
          </c:xVal>
          <c:yVal>
            <c:numRef>
              <c:f>'Diagram MGT6000-2S'!$Q$5:$Q$6</c:f>
              <c:numCache>
                <c:formatCode>General</c:formatCode>
                <c:ptCount val="2"/>
                <c:pt idx="0">
                  <c:v>0</c:v>
                </c:pt>
                <c:pt idx="1">
                  <c:v>10500</c:v>
                </c:pt>
              </c:numCache>
            </c:numRef>
          </c:yVal>
          <c:smooth val="0"/>
          <c:extLst>
            <c:ext xmlns:c16="http://schemas.microsoft.com/office/drawing/2014/chart" uri="{C3380CC4-5D6E-409C-BE32-E72D297353CC}">
              <c16:uniqueId val="{0000000B-C803-4AE0-9D75-23019EBB555D}"/>
            </c:ext>
          </c:extLst>
        </c:ser>
        <c:ser>
          <c:idx val="6"/>
          <c:order val="1"/>
          <c:spPr>
            <a:ln w="25400">
              <a:solidFill>
                <a:srgbClr val="FF0000"/>
              </a:solidFill>
            </a:ln>
          </c:spPr>
          <c:marker>
            <c:symbol val="circle"/>
            <c:size val="8"/>
            <c:spPr>
              <a:solidFill>
                <a:srgbClr val="FF0000"/>
              </a:solidFill>
            </c:spPr>
          </c:marker>
          <c:trendline>
            <c:trendlineType val="linear"/>
            <c:dispRSqr val="0"/>
            <c:dispEq val="0"/>
          </c:trendline>
          <c:xVal>
            <c:numRef>
              <c:f>'Diagram MGT6000-2S'!$P$6:$P$7</c:f>
              <c:numCache>
                <c:formatCode>General</c:formatCode>
                <c:ptCount val="2"/>
                <c:pt idx="0">
                  <c:v>6000</c:v>
                </c:pt>
                <c:pt idx="1">
                  <c:v>6000</c:v>
                </c:pt>
              </c:numCache>
            </c:numRef>
          </c:xVal>
          <c:yVal>
            <c:numRef>
              <c:f>'Diagram MGT6000-2S'!$Q$6:$Q$7</c:f>
              <c:numCache>
                <c:formatCode>General</c:formatCode>
                <c:ptCount val="2"/>
                <c:pt idx="0">
                  <c:v>10500</c:v>
                </c:pt>
                <c:pt idx="1">
                  <c:v>11500</c:v>
                </c:pt>
              </c:numCache>
            </c:numRef>
          </c:yVal>
          <c:smooth val="0"/>
          <c:extLst>
            <c:ext xmlns:c16="http://schemas.microsoft.com/office/drawing/2014/chart" uri="{C3380CC4-5D6E-409C-BE32-E72D297353CC}">
              <c16:uniqueId val="{0000000D-C803-4AE0-9D75-23019EBB555D}"/>
            </c:ext>
          </c:extLst>
        </c:ser>
        <c:ser>
          <c:idx val="0"/>
          <c:order val="2"/>
          <c:spPr>
            <a:ln w="25400">
              <a:solidFill>
                <a:srgbClr val="FF0000"/>
              </a:solidFill>
            </a:ln>
          </c:spPr>
          <c:marker>
            <c:symbol val="circle"/>
            <c:size val="8"/>
            <c:spPr>
              <a:solidFill>
                <a:srgbClr val="FF0000"/>
              </a:solidFill>
            </c:spPr>
          </c:marker>
          <c:xVal>
            <c:numRef>
              <c:f>'Diagram MGT6000-2S'!$P$7:$P$10</c:f>
              <c:numCache>
                <c:formatCode>General</c:formatCode>
                <c:ptCount val="4"/>
                <c:pt idx="0">
                  <c:v>6000</c:v>
                </c:pt>
                <c:pt idx="1">
                  <c:v>8400</c:v>
                </c:pt>
                <c:pt idx="2">
                  <c:v>10800</c:v>
                </c:pt>
                <c:pt idx="3">
                  <c:v>12000</c:v>
                </c:pt>
              </c:numCache>
            </c:numRef>
          </c:xVal>
          <c:yVal>
            <c:numRef>
              <c:f>'Diagram MGT6000-2S'!$Q$7:$Q$10</c:f>
              <c:numCache>
                <c:formatCode>General</c:formatCode>
                <c:ptCount val="4"/>
                <c:pt idx="0">
                  <c:v>11500</c:v>
                </c:pt>
                <c:pt idx="1">
                  <c:v>11500</c:v>
                </c:pt>
                <c:pt idx="2">
                  <c:v>11500</c:v>
                </c:pt>
                <c:pt idx="3">
                  <c:v>11500</c:v>
                </c:pt>
              </c:numCache>
            </c:numRef>
          </c:yVal>
          <c:smooth val="0"/>
          <c:extLst>
            <c:ext xmlns:c16="http://schemas.microsoft.com/office/drawing/2014/chart" uri="{C3380CC4-5D6E-409C-BE32-E72D297353CC}">
              <c16:uniqueId val="{0000000E-C803-4AE0-9D75-23019EBB555D}"/>
            </c:ext>
          </c:extLst>
        </c:ser>
        <c:ser>
          <c:idx val="1"/>
          <c:order val="3"/>
          <c:spPr>
            <a:ln w="25400">
              <a:solidFill>
                <a:srgbClr val="00B050"/>
              </a:solidFill>
              <a:prstDash val="sysDot"/>
            </a:ln>
          </c:spPr>
          <c:marker>
            <c:symbol val="none"/>
          </c:marker>
          <c:xVal>
            <c:numRef>
              <c:f>'Diagram MGT6000-2S'!$P$11:$P$14</c:f>
              <c:numCache>
                <c:formatCode>General</c:formatCode>
                <c:ptCount val="4"/>
                <c:pt idx="0">
                  <c:v>12000</c:v>
                </c:pt>
                <c:pt idx="1">
                  <c:v>10800</c:v>
                </c:pt>
                <c:pt idx="2">
                  <c:v>8400</c:v>
                </c:pt>
                <c:pt idx="3">
                  <c:v>7200</c:v>
                </c:pt>
              </c:numCache>
            </c:numRef>
          </c:xVal>
          <c:yVal>
            <c:numRef>
              <c:f>'Diagram MGT6000-2S'!$Q$11:$Q$14</c:f>
              <c:numCache>
                <c:formatCode>General</c:formatCode>
                <c:ptCount val="4"/>
                <c:pt idx="0">
                  <c:v>11550</c:v>
                </c:pt>
                <c:pt idx="1">
                  <c:v>11550</c:v>
                </c:pt>
                <c:pt idx="2">
                  <c:v>11550</c:v>
                </c:pt>
                <c:pt idx="3">
                  <c:v>11550</c:v>
                </c:pt>
              </c:numCache>
            </c:numRef>
          </c:yVal>
          <c:smooth val="0"/>
          <c:extLst>
            <c:ext xmlns:c16="http://schemas.microsoft.com/office/drawing/2014/chart" uri="{C3380CC4-5D6E-409C-BE32-E72D297353CC}">
              <c16:uniqueId val="{00000010-C803-4AE0-9D75-23019EBB555D}"/>
            </c:ext>
          </c:extLst>
        </c:ser>
        <c:ser>
          <c:idx val="2"/>
          <c:order val="4"/>
          <c:spPr>
            <a:ln w="25400">
              <a:solidFill>
                <a:srgbClr val="00B050"/>
              </a:solidFill>
              <a:prstDash val="sysDot"/>
            </a:ln>
          </c:spPr>
          <c:marker>
            <c:symbol val="none"/>
          </c:marker>
          <c:xVal>
            <c:numRef>
              <c:f>'Diagram MGT6000-2S'!$P$14:$P$15</c:f>
              <c:numCache>
                <c:formatCode>General</c:formatCode>
                <c:ptCount val="2"/>
                <c:pt idx="0">
                  <c:v>7200</c:v>
                </c:pt>
                <c:pt idx="1">
                  <c:v>7200</c:v>
                </c:pt>
              </c:numCache>
            </c:numRef>
          </c:xVal>
          <c:yVal>
            <c:numRef>
              <c:f>'Diagram MGT6000-2S'!$Q$14:$Q$15</c:f>
              <c:numCache>
                <c:formatCode>General</c:formatCode>
                <c:ptCount val="2"/>
                <c:pt idx="0">
                  <c:v>11550</c:v>
                </c:pt>
                <c:pt idx="1">
                  <c:v>12000</c:v>
                </c:pt>
              </c:numCache>
            </c:numRef>
          </c:yVal>
          <c:smooth val="0"/>
          <c:extLst>
            <c:ext xmlns:c16="http://schemas.microsoft.com/office/drawing/2014/chart" uri="{C3380CC4-5D6E-409C-BE32-E72D297353CC}">
              <c16:uniqueId val="{00000012-C803-4AE0-9D75-23019EBB555D}"/>
            </c:ext>
          </c:extLst>
        </c:ser>
        <c:ser>
          <c:idx val="3"/>
          <c:order val="5"/>
          <c:spPr>
            <a:ln w="25400">
              <a:solidFill>
                <a:srgbClr val="FF0000"/>
              </a:solidFill>
            </a:ln>
          </c:spPr>
          <c:marker>
            <c:symbol val="circle"/>
            <c:size val="8"/>
            <c:spPr>
              <a:solidFill>
                <a:srgbClr val="FF0000"/>
              </a:solidFill>
            </c:spPr>
          </c:marker>
          <c:xVal>
            <c:numRef>
              <c:f>'Diagram MGT6000-2S'!$P$15:$P$17</c:f>
              <c:numCache>
                <c:formatCode>General</c:formatCode>
                <c:ptCount val="3"/>
                <c:pt idx="0">
                  <c:v>7200</c:v>
                </c:pt>
                <c:pt idx="1">
                  <c:v>9600</c:v>
                </c:pt>
                <c:pt idx="2">
                  <c:v>12000</c:v>
                </c:pt>
              </c:numCache>
            </c:numRef>
          </c:xVal>
          <c:yVal>
            <c:numRef>
              <c:f>'Diagram MGT6000-2S'!$Q$15:$Q$17</c:f>
              <c:numCache>
                <c:formatCode>General</c:formatCode>
                <c:ptCount val="3"/>
                <c:pt idx="0">
                  <c:v>12000</c:v>
                </c:pt>
                <c:pt idx="1">
                  <c:v>12000</c:v>
                </c:pt>
                <c:pt idx="2">
                  <c:v>12000</c:v>
                </c:pt>
              </c:numCache>
            </c:numRef>
          </c:yVal>
          <c:smooth val="0"/>
          <c:extLst>
            <c:ext xmlns:c16="http://schemas.microsoft.com/office/drawing/2014/chart" uri="{C3380CC4-5D6E-409C-BE32-E72D297353CC}">
              <c16:uniqueId val="{00000013-C803-4AE0-9D75-23019EBB555D}"/>
            </c:ext>
          </c:extLst>
        </c:ser>
        <c:ser>
          <c:idx val="4"/>
          <c:order val="6"/>
          <c:spPr>
            <a:ln w="25400">
              <a:solidFill>
                <a:srgbClr val="00B050"/>
              </a:solidFill>
              <a:prstDash val="sysDot"/>
            </a:ln>
          </c:spPr>
          <c:marker>
            <c:symbol val="none"/>
          </c:marker>
          <c:xVal>
            <c:numRef>
              <c:f>'Diagram MGT6000-2S'!$P$18:$P$20</c:f>
              <c:numCache>
                <c:formatCode>General</c:formatCode>
                <c:ptCount val="3"/>
                <c:pt idx="0">
                  <c:v>12000</c:v>
                </c:pt>
                <c:pt idx="1">
                  <c:v>9600</c:v>
                </c:pt>
                <c:pt idx="2">
                  <c:v>6000</c:v>
                </c:pt>
              </c:numCache>
            </c:numRef>
          </c:xVal>
          <c:yVal>
            <c:numRef>
              <c:f>'Diagram MGT6000-2S'!$Q$18:$Q$20</c:f>
              <c:numCache>
                <c:formatCode>General</c:formatCode>
                <c:ptCount val="3"/>
                <c:pt idx="0">
                  <c:v>12050</c:v>
                </c:pt>
                <c:pt idx="1">
                  <c:v>12050</c:v>
                </c:pt>
                <c:pt idx="2">
                  <c:v>12050</c:v>
                </c:pt>
              </c:numCache>
            </c:numRef>
          </c:yVal>
          <c:smooth val="0"/>
          <c:extLst>
            <c:ext xmlns:c16="http://schemas.microsoft.com/office/drawing/2014/chart" uri="{C3380CC4-5D6E-409C-BE32-E72D297353CC}">
              <c16:uniqueId val="{00000014-C803-4AE0-9D75-23019EBB555D}"/>
            </c:ext>
          </c:extLst>
        </c:ser>
        <c:ser>
          <c:idx val="7"/>
          <c:order val="7"/>
          <c:spPr>
            <a:ln w="25400">
              <a:solidFill>
                <a:srgbClr val="00B050"/>
              </a:solidFill>
              <a:prstDash val="sysDot"/>
            </a:ln>
          </c:spPr>
          <c:marker>
            <c:symbol val="none"/>
          </c:marker>
          <c:xVal>
            <c:numRef>
              <c:f>'Diagram MGT6000-2S'!$P$20:$P$21</c:f>
              <c:numCache>
                <c:formatCode>General</c:formatCode>
                <c:ptCount val="2"/>
                <c:pt idx="0">
                  <c:v>6000</c:v>
                </c:pt>
                <c:pt idx="1">
                  <c:v>6000</c:v>
                </c:pt>
              </c:numCache>
            </c:numRef>
          </c:xVal>
          <c:yVal>
            <c:numRef>
              <c:f>'Diagram MGT6000-2S'!$Q$20:$Q$21</c:f>
              <c:numCache>
                <c:formatCode>General</c:formatCode>
                <c:ptCount val="2"/>
                <c:pt idx="0">
                  <c:v>12050</c:v>
                </c:pt>
                <c:pt idx="1">
                  <c:v>12500</c:v>
                </c:pt>
              </c:numCache>
            </c:numRef>
          </c:yVal>
          <c:smooth val="0"/>
          <c:extLst>
            <c:ext xmlns:c16="http://schemas.microsoft.com/office/drawing/2014/chart" uri="{C3380CC4-5D6E-409C-BE32-E72D297353CC}">
              <c16:uniqueId val="{00000015-C803-4AE0-9D75-23019EBB555D}"/>
            </c:ext>
          </c:extLst>
        </c:ser>
        <c:ser>
          <c:idx val="8"/>
          <c:order val="8"/>
          <c:spPr>
            <a:ln w="25400">
              <a:solidFill>
                <a:srgbClr val="FF0000"/>
              </a:solidFill>
            </a:ln>
          </c:spPr>
          <c:marker>
            <c:symbol val="circle"/>
            <c:size val="8"/>
            <c:spPr>
              <a:solidFill>
                <a:srgbClr val="FF0000"/>
              </a:solidFill>
            </c:spPr>
          </c:marker>
          <c:xVal>
            <c:numRef>
              <c:f>'Diagram MGT6000-2S'!$P$21:$P$24</c:f>
              <c:numCache>
                <c:formatCode>General</c:formatCode>
                <c:ptCount val="4"/>
                <c:pt idx="0">
                  <c:v>6000</c:v>
                </c:pt>
                <c:pt idx="1">
                  <c:v>8400</c:v>
                </c:pt>
                <c:pt idx="2">
                  <c:v>10800</c:v>
                </c:pt>
                <c:pt idx="3">
                  <c:v>12000</c:v>
                </c:pt>
              </c:numCache>
            </c:numRef>
          </c:xVal>
          <c:yVal>
            <c:numRef>
              <c:f>'Diagram MGT6000-2S'!$Q$21:$Q$24</c:f>
              <c:numCache>
                <c:formatCode>General</c:formatCode>
                <c:ptCount val="4"/>
                <c:pt idx="0">
                  <c:v>12500</c:v>
                </c:pt>
                <c:pt idx="1">
                  <c:v>12500</c:v>
                </c:pt>
                <c:pt idx="2">
                  <c:v>12500</c:v>
                </c:pt>
                <c:pt idx="3">
                  <c:v>12500</c:v>
                </c:pt>
              </c:numCache>
            </c:numRef>
          </c:yVal>
          <c:smooth val="0"/>
          <c:extLst>
            <c:ext xmlns:c16="http://schemas.microsoft.com/office/drawing/2014/chart" uri="{C3380CC4-5D6E-409C-BE32-E72D297353CC}">
              <c16:uniqueId val="{00000016-C803-4AE0-9D75-23019EBB555D}"/>
            </c:ext>
          </c:extLst>
        </c:ser>
        <c:ser>
          <c:idx val="9"/>
          <c:order val="9"/>
          <c:spPr>
            <a:ln w="25400">
              <a:solidFill>
                <a:srgbClr val="00B050"/>
              </a:solidFill>
              <a:prstDash val="sysDot"/>
            </a:ln>
          </c:spPr>
          <c:marker>
            <c:symbol val="none"/>
          </c:marker>
          <c:xVal>
            <c:numRef>
              <c:f>'Diagram MGT6000-2S'!$P$25:$P$28</c:f>
              <c:numCache>
                <c:formatCode>General</c:formatCode>
                <c:ptCount val="4"/>
                <c:pt idx="0">
                  <c:v>12000</c:v>
                </c:pt>
                <c:pt idx="1">
                  <c:v>10800</c:v>
                </c:pt>
                <c:pt idx="2">
                  <c:v>8400</c:v>
                </c:pt>
                <c:pt idx="3">
                  <c:v>7200</c:v>
                </c:pt>
              </c:numCache>
            </c:numRef>
          </c:xVal>
          <c:yVal>
            <c:numRef>
              <c:f>'Diagram MGT6000-2S'!$Q$25:$Q$28</c:f>
              <c:numCache>
                <c:formatCode>General</c:formatCode>
                <c:ptCount val="4"/>
                <c:pt idx="0">
                  <c:v>12550</c:v>
                </c:pt>
                <c:pt idx="1">
                  <c:v>12550</c:v>
                </c:pt>
                <c:pt idx="2">
                  <c:v>12550</c:v>
                </c:pt>
                <c:pt idx="3">
                  <c:v>12550</c:v>
                </c:pt>
              </c:numCache>
            </c:numRef>
          </c:yVal>
          <c:smooth val="0"/>
          <c:extLst>
            <c:ext xmlns:c16="http://schemas.microsoft.com/office/drawing/2014/chart" uri="{C3380CC4-5D6E-409C-BE32-E72D297353CC}">
              <c16:uniqueId val="{00000017-C803-4AE0-9D75-23019EBB555D}"/>
            </c:ext>
          </c:extLst>
        </c:ser>
        <c:ser>
          <c:idx val="10"/>
          <c:order val="10"/>
          <c:spPr>
            <a:ln w="25400">
              <a:solidFill>
                <a:srgbClr val="00B050"/>
              </a:solidFill>
              <a:prstDash val="sysDot"/>
            </a:ln>
          </c:spPr>
          <c:marker>
            <c:symbol val="none"/>
          </c:marker>
          <c:xVal>
            <c:numRef>
              <c:f>'Diagram MGT6000-2S'!$P$28:$P$29</c:f>
              <c:numCache>
                <c:formatCode>0</c:formatCode>
                <c:ptCount val="2"/>
                <c:pt idx="0" formatCode="General">
                  <c:v>7200</c:v>
                </c:pt>
                <c:pt idx="1">
                  <c:v>7200</c:v>
                </c:pt>
              </c:numCache>
            </c:numRef>
          </c:xVal>
          <c:yVal>
            <c:numRef>
              <c:f>'Diagram MGT6000-2S'!$Q$28:$Q$29</c:f>
              <c:numCache>
                <c:formatCode>0</c:formatCode>
                <c:ptCount val="2"/>
                <c:pt idx="0" formatCode="General">
                  <c:v>12550</c:v>
                </c:pt>
                <c:pt idx="1">
                  <c:v>12750</c:v>
                </c:pt>
              </c:numCache>
            </c:numRef>
          </c:yVal>
          <c:smooth val="0"/>
          <c:extLst>
            <c:ext xmlns:c16="http://schemas.microsoft.com/office/drawing/2014/chart" uri="{C3380CC4-5D6E-409C-BE32-E72D297353CC}">
              <c16:uniqueId val="{00000019-C803-4AE0-9D75-23019EBB555D}"/>
            </c:ext>
          </c:extLst>
        </c:ser>
        <c:ser>
          <c:idx val="11"/>
          <c:order val="11"/>
          <c:spPr>
            <a:ln w="25400">
              <a:solidFill>
                <a:srgbClr val="FF0000"/>
              </a:solidFill>
            </a:ln>
          </c:spPr>
          <c:marker>
            <c:symbol val="circle"/>
            <c:size val="8"/>
            <c:spPr>
              <a:solidFill>
                <a:srgbClr val="FF0000"/>
              </a:solidFill>
            </c:spPr>
          </c:marker>
          <c:xVal>
            <c:numRef>
              <c:f>'Diagram MGT6000-2S'!$P$29:$P$32</c:f>
              <c:numCache>
                <c:formatCode>0</c:formatCode>
                <c:ptCount val="4"/>
                <c:pt idx="0">
                  <c:v>7200</c:v>
                </c:pt>
                <c:pt idx="1">
                  <c:v>9600</c:v>
                </c:pt>
                <c:pt idx="2">
                  <c:v>12000</c:v>
                </c:pt>
                <c:pt idx="3">
                  <c:v>12600</c:v>
                </c:pt>
              </c:numCache>
            </c:numRef>
          </c:xVal>
          <c:yVal>
            <c:numRef>
              <c:f>'Diagram MGT6000-2S'!$Q$29:$Q$32</c:f>
              <c:numCache>
                <c:formatCode>0</c:formatCode>
                <c:ptCount val="4"/>
                <c:pt idx="0">
                  <c:v>12750</c:v>
                </c:pt>
                <c:pt idx="1">
                  <c:v>12750</c:v>
                </c:pt>
                <c:pt idx="2">
                  <c:v>12750</c:v>
                </c:pt>
                <c:pt idx="3">
                  <c:v>12750</c:v>
                </c:pt>
              </c:numCache>
            </c:numRef>
          </c:yVal>
          <c:smooth val="0"/>
          <c:extLst>
            <c:ext xmlns:c16="http://schemas.microsoft.com/office/drawing/2014/chart" uri="{C3380CC4-5D6E-409C-BE32-E72D297353CC}">
              <c16:uniqueId val="{0000001A-C803-4AE0-9D75-23019EBB555D}"/>
            </c:ext>
          </c:extLst>
        </c:ser>
        <c:ser>
          <c:idx val="12"/>
          <c:order val="12"/>
          <c:spPr>
            <a:ln w="25400">
              <a:solidFill>
                <a:srgbClr val="00B050"/>
              </a:solidFill>
              <a:prstDash val="sysDot"/>
            </a:ln>
          </c:spPr>
          <c:marker>
            <c:symbol val="none"/>
          </c:marker>
          <c:xVal>
            <c:numRef>
              <c:f>'Diagram MGT6000-2S'!$P$33:$P$34</c:f>
              <c:numCache>
                <c:formatCode>0</c:formatCode>
                <c:ptCount val="2"/>
                <c:pt idx="0">
                  <c:v>12600</c:v>
                </c:pt>
                <c:pt idx="1">
                  <c:v>12000</c:v>
                </c:pt>
              </c:numCache>
            </c:numRef>
          </c:xVal>
          <c:yVal>
            <c:numRef>
              <c:f>'Diagram MGT6000-2S'!$Q$33:$Q$34</c:f>
              <c:numCache>
                <c:formatCode>0</c:formatCode>
                <c:ptCount val="2"/>
                <c:pt idx="0">
                  <c:v>12800</c:v>
                </c:pt>
                <c:pt idx="1">
                  <c:v>12800</c:v>
                </c:pt>
              </c:numCache>
            </c:numRef>
          </c:yVal>
          <c:smooth val="0"/>
          <c:extLst>
            <c:ext xmlns:c16="http://schemas.microsoft.com/office/drawing/2014/chart" uri="{C3380CC4-5D6E-409C-BE32-E72D297353CC}">
              <c16:uniqueId val="{0000001B-C803-4AE0-9D75-23019EBB555D}"/>
            </c:ext>
          </c:extLst>
        </c:ser>
        <c:ser>
          <c:idx val="13"/>
          <c:order val="13"/>
          <c:spPr>
            <a:ln w="38100">
              <a:solidFill>
                <a:schemeClr val="tx1"/>
              </a:solidFill>
              <a:prstDash val="solid"/>
            </a:ln>
          </c:spPr>
          <c:marker>
            <c:symbol val="none"/>
          </c:marker>
          <c:xVal>
            <c:numRef>
              <c:f>'Diagram MGT6000-2S'!$P$34:$P$35</c:f>
              <c:numCache>
                <c:formatCode>0</c:formatCode>
                <c:ptCount val="2"/>
                <c:pt idx="0">
                  <c:v>12000</c:v>
                </c:pt>
                <c:pt idx="1">
                  <c:v>12000</c:v>
                </c:pt>
              </c:numCache>
            </c:numRef>
          </c:xVal>
          <c:yVal>
            <c:numRef>
              <c:f>'Diagram MGT6000-2S'!$Q$34:$Q$35</c:f>
              <c:numCache>
                <c:formatCode>0</c:formatCode>
                <c:ptCount val="2"/>
                <c:pt idx="0">
                  <c:v>12800</c:v>
                </c:pt>
                <c:pt idx="1">
                  <c:v>12950</c:v>
                </c:pt>
              </c:numCache>
            </c:numRef>
          </c:yVal>
          <c:smooth val="0"/>
          <c:extLst>
            <c:ext xmlns:c16="http://schemas.microsoft.com/office/drawing/2014/chart" uri="{C3380CC4-5D6E-409C-BE32-E72D297353CC}">
              <c16:uniqueId val="{0000001C-C803-4AE0-9D75-23019EBB555D}"/>
            </c:ext>
          </c:extLst>
        </c:ser>
        <c:ser>
          <c:idx val="14"/>
          <c:order val="14"/>
          <c:spPr>
            <a:ln w="25400">
              <a:solidFill>
                <a:schemeClr val="tx1"/>
              </a:solidFill>
            </a:ln>
          </c:spPr>
          <c:marker>
            <c:symbol val="circle"/>
            <c:size val="8"/>
            <c:spPr>
              <a:solidFill>
                <a:srgbClr val="FF0000"/>
              </a:solidFill>
            </c:spPr>
          </c:marker>
          <c:xVal>
            <c:numRef>
              <c:f>'Diagram MGT6000-2S'!$P$38:$P$42</c:f>
              <c:numCache>
                <c:formatCode>0</c:formatCode>
                <c:ptCount val="5"/>
                <c:pt idx="0">
                  <c:v>6000</c:v>
                </c:pt>
                <c:pt idx="1">
                  <c:v>8400</c:v>
                </c:pt>
                <c:pt idx="2">
                  <c:v>10800</c:v>
                </c:pt>
                <c:pt idx="3">
                  <c:v>12000</c:v>
                </c:pt>
                <c:pt idx="4">
                  <c:v>12600</c:v>
                </c:pt>
              </c:numCache>
            </c:numRef>
          </c:xVal>
          <c:yVal>
            <c:numRef>
              <c:f>'Diagram MGT6000-2S'!$Q$38:$Q$42</c:f>
              <c:numCache>
                <c:formatCode>0</c:formatCode>
                <c:ptCount val="5"/>
                <c:pt idx="0">
                  <c:v>13000</c:v>
                </c:pt>
                <c:pt idx="1">
                  <c:v>13000</c:v>
                </c:pt>
                <c:pt idx="2">
                  <c:v>13000</c:v>
                </c:pt>
                <c:pt idx="3">
                  <c:v>13000</c:v>
                </c:pt>
                <c:pt idx="4">
                  <c:v>13000</c:v>
                </c:pt>
              </c:numCache>
            </c:numRef>
          </c:yVal>
          <c:smooth val="0"/>
          <c:extLst>
            <c:ext xmlns:c16="http://schemas.microsoft.com/office/drawing/2014/chart" uri="{C3380CC4-5D6E-409C-BE32-E72D297353CC}">
              <c16:uniqueId val="{0000001D-C803-4AE0-9D75-23019EBB555D}"/>
            </c:ext>
          </c:extLst>
        </c:ser>
        <c:ser>
          <c:idx val="15"/>
          <c:order val="15"/>
          <c:spPr>
            <a:ln w="25400">
              <a:solidFill>
                <a:srgbClr val="00B0F0"/>
              </a:solidFill>
              <a:prstDash val="sysDot"/>
            </a:ln>
          </c:spPr>
          <c:marker>
            <c:symbol val="square"/>
            <c:size val="8"/>
            <c:spPr>
              <a:solidFill>
                <a:srgbClr val="00B0F0"/>
              </a:solidFill>
            </c:spPr>
          </c:marker>
          <c:xVal>
            <c:numRef>
              <c:f>'Diagram MGT6000-2S'!$P$43:$P$44</c:f>
              <c:numCache>
                <c:formatCode>0</c:formatCode>
                <c:ptCount val="2"/>
                <c:pt idx="0">
                  <c:v>12660</c:v>
                </c:pt>
                <c:pt idx="1">
                  <c:v>13000</c:v>
                </c:pt>
              </c:numCache>
            </c:numRef>
          </c:xVal>
          <c:yVal>
            <c:numRef>
              <c:f>'Diagram MGT6000-2S'!$Q$43:$Q$44</c:f>
              <c:numCache>
                <c:formatCode>0</c:formatCode>
                <c:ptCount val="2"/>
                <c:pt idx="0">
                  <c:v>13000</c:v>
                </c:pt>
                <c:pt idx="1">
                  <c:v>13000</c:v>
                </c:pt>
              </c:numCache>
            </c:numRef>
          </c:yVal>
          <c:smooth val="0"/>
          <c:extLst>
            <c:ext xmlns:c16="http://schemas.microsoft.com/office/drawing/2014/chart" uri="{C3380CC4-5D6E-409C-BE32-E72D297353CC}">
              <c16:uniqueId val="{0000001E-C803-4AE0-9D75-23019EBB555D}"/>
            </c:ext>
          </c:extLst>
        </c:ser>
        <c:ser>
          <c:idx val="16"/>
          <c:order val="16"/>
          <c:spPr>
            <a:ln w="38100">
              <a:solidFill>
                <a:schemeClr val="accent4">
                  <a:lumMod val="60000"/>
                  <a:lumOff val="40000"/>
                </a:schemeClr>
              </a:solidFill>
              <a:prstDash val="dash"/>
            </a:ln>
          </c:spPr>
          <c:xVal>
            <c:numRef>
              <c:f>'Diagram MGT6000-2S'!$P$45:$P$46</c:f>
              <c:numCache>
                <c:formatCode>0</c:formatCode>
                <c:ptCount val="2"/>
                <c:pt idx="0">
                  <c:v>13000</c:v>
                </c:pt>
                <c:pt idx="1">
                  <c:v>0</c:v>
                </c:pt>
              </c:numCache>
            </c:numRef>
          </c:xVal>
          <c:yVal>
            <c:numRef>
              <c:f>'Diagram MGT6000-2S'!$Q$45:$Q$46</c:f>
              <c:numCache>
                <c:formatCode>0</c:formatCode>
                <c:ptCount val="2"/>
                <c:pt idx="0">
                  <c:v>13000</c:v>
                </c:pt>
                <c:pt idx="1">
                  <c:v>0</c:v>
                </c:pt>
              </c:numCache>
            </c:numRef>
          </c:yVal>
          <c:smooth val="0"/>
          <c:extLst>
            <c:ext xmlns:c16="http://schemas.microsoft.com/office/drawing/2014/chart" uri="{C3380CC4-5D6E-409C-BE32-E72D297353CC}">
              <c16:uniqueId val="{0000001F-C803-4AE0-9D75-23019EBB555D}"/>
            </c:ext>
          </c:extLst>
        </c:ser>
        <c:ser>
          <c:idx val="17"/>
          <c:order val="17"/>
          <c:spPr>
            <a:ln w="25400">
              <a:solidFill>
                <a:srgbClr val="00B050"/>
              </a:solidFill>
              <a:prstDash val="sysDot"/>
            </a:ln>
          </c:spPr>
          <c:marker>
            <c:symbol val="none"/>
          </c:marker>
          <c:xVal>
            <c:numRef>
              <c:f>'Diagram MGT6000-2S'!$P$36:$P$37</c:f>
              <c:numCache>
                <c:formatCode>0</c:formatCode>
                <c:ptCount val="2"/>
                <c:pt idx="0">
                  <c:v>12000</c:v>
                </c:pt>
                <c:pt idx="1">
                  <c:v>6000</c:v>
                </c:pt>
              </c:numCache>
            </c:numRef>
          </c:xVal>
          <c:yVal>
            <c:numRef>
              <c:f>'Diagram MGT6000-2S'!$Q$36:$Q$37</c:f>
              <c:numCache>
                <c:formatCode>0</c:formatCode>
                <c:ptCount val="2"/>
                <c:pt idx="0">
                  <c:v>12950</c:v>
                </c:pt>
                <c:pt idx="1">
                  <c:v>12950</c:v>
                </c:pt>
              </c:numCache>
            </c:numRef>
          </c:yVal>
          <c:smooth val="0"/>
          <c:extLst>
            <c:ext xmlns:c16="http://schemas.microsoft.com/office/drawing/2014/chart" uri="{C3380CC4-5D6E-409C-BE32-E72D297353CC}">
              <c16:uniqueId val="{00000002-8E54-447D-9D90-D07BF900D2AB}"/>
            </c:ext>
          </c:extLst>
        </c:ser>
        <c:dLbls>
          <c:showLegendKey val="0"/>
          <c:showVal val="0"/>
          <c:showCatName val="0"/>
          <c:showSerName val="0"/>
          <c:showPercent val="0"/>
          <c:showBubbleSize val="0"/>
        </c:dLbls>
        <c:axId val="132504192"/>
        <c:axId val="135926912"/>
      </c:scatterChart>
      <c:valAx>
        <c:axId val="132504192"/>
        <c:scaling>
          <c:orientation val="minMax"/>
          <c:max val="14000"/>
          <c:min val="5000"/>
        </c:scaling>
        <c:delete val="0"/>
        <c:axPos val="b"/>
        <c:majorGridlines>
          <c:spPr>
            <a:ln w="12700">
              <a:solidFill>
                <a:srgbClr val="000000"/>
              </a:solidFill>
              <a:prstDash val="solid"/>
            </a:ln>
          </c:spPr>
        </c:majorGridlines>
        <c:minorGridlines>
          <c:spPr>
            <a:ln w="3175">
              <a:solidFill>
                <a:srgbClr val="000000"/>
              </a:solidFill>
              <a:prstDash val="solid"/>
            </a:ln>
          </c:spPr>
        </c:minorGridlines>
        <c:title>
          <c:tx>
            <c:rich>
              <a:bodyPr anchor="b" anchorCtr="0"/>
              <a:lstStyle/>
              <a:p>
                <a:pPr>
                  <a:defRPr sz="1175" b="1" i="0" u="none" strike="noStrike" baseline="0">
                    <a:solidFill>
                      <a:srgbClr val="000000"/>
                    </a:solidFill>
                    <a:latin typeface="Arial"/>
                    <a:ea typeface="Arial"/>
                    <a:cs typeface="Arial"/>
                  </a:defRPr>
                </a:pPr>
                <a:r>
                  <a:rPr lang="de-DE"/>
                  <a:t>ISO (REAL) Power Turbine Speed [rpm]</a:t>
                </a:r>
              </a:p>
            </c:rich>
          </c:tx>
          <c:layout>
            <c:manualLayout>
              <c:xMode val="edge"/>
              <c:yMode val="edge"/>
              <c:x val="0.36637728337649067"/>
              <c:y val="0.9536102378035072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135926912"/>
        <c:crossesAt val="0"/>
        <c:crossBetween val="midCat"/>
        <c:majorUnit val="1000"/>
        <c:minorUnit val="500"/>
      </c:valAx>
      <c:valAx>
        <c:axId val="135926912"/>
        <c:scaling>
          <c:orientation val="minMax"/>
          <c:max val="14000"/>
          <c:min val="9000"/>
        </c:scaling>
        <c:delete val="0"/>
        <c:axPos val="l"/>
        <c:majorGridlines>
          <c:spPr>
            <a:ln w="12700">
              <a:solidFill>
                <a:srgbClr val="000000"/>
              </a:solidFill>
              <a:prstDash val="solid"/>
            </a:ln>
          </c:spPr>
        </c:majorGridlines>
        <c:minorGridlines>
          <c:spPr>
            <a:ln w="3175">
              <a:solidFill>
                <a:srgbClr val="000000"/>
              </a:solidFill>
              <a:prstDash val="solid"/>
            </a:ln>
          </c:spPr>
        </c:minorGridlines>
        <c:title>
          <c:tx>
            <c:rich>
              <a:bodyPr/>
              <a:lstStyle/>
              <a:p>
                <a:pPr>
                  <a:defRPr sz="1275" b="1" i="0" u="none" strike="noStrike" baseline="0">
                    <a:solidFill>
                      <a:srgbClr val="000000"/>
                    </a:solidFill>
                    <a:latin typeface="Arial"/>
                    <a:ea typeface="Arial"/>
                    <a:cs typeface="Arial"/>
                  </a:defRPr>
                </a:pPr>
                <a:r>
                  <a:rPr lang="de-DE"/>
                  <a:t>ISO Gas</a:t>
                </a:r>
                <a:r>
                  <a:rPr lang="de-DE" baseline="0"/>
                  <a:t> Generator Speed [rpm]</a:t>
                </a:r>
                <a:endParaRPr lang="de-DE"/>
              </a:p>
            </c:rich>
          </c:tx>
          <c:layout>
            <c:manualLayout>
              <c:xMode val="edge"/>
              <c:yMode val="edge"/>
              <c:x val="1.9289340101522844E-2"/>
              <c:y val="0.312605218465338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132504192"/>
        <c:crossesAt val="5000"/>
        <c:crossBetween val="midCat"/>
        <c:majorUnit val="500"/>
        <c:minorUnit val="25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oddFooter>&amp;P&amp;N</c:oddFooter>
    </c:headerFooter>
    <c:pageMargins b="0.98425196850393704" l="0.78740157480314965" r="0.78740157480314965" t="0.98425196850393704" header="0.51181102362204722" footer="0.51181102362204722"/>
    <c:pageSetup paperSize="8" orientation="landscape"/>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2000">
                <a:solidFill>
                  <a:schemeClr val="tx1"/>
                </a:solidFill>
                <a:latin typeface="Arial" panose="020B0604020202020204" pitchFamily="34" charset="0"/>
                <a:cs typeface="Arial" panose="020B0604020202020204" pitchFamily="34" charset="0"/>
              </a:rPr>
              <a:t>Thermodynamic</a:t>
            </a:r>
            <a:r>
              <a:rPr lang="de-DE" sz="2000" baseline="0">
                <a:solidFill>
                  <a:schemeClr val="tx1"/>
                </a:solidFill>
                <a:latin typeface="Arial" panose="020B0604020202020204" pitchFamily="34" charset="0"/>
                <a:cs typeface="Arial" panose="020B0604020202020204" pitchFamily="34" charset="0"/>
              </a:rPr>
              <a:t> and mechanical test run MGT6000-1S</a:t>
            </a:r>
            <a:endParaRPr lang="de-DE" sz="2000">
              <a:solidFill>
                <a:schemeClr val="tx1"/>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'Diagram MGT6000-1S'!$R$3:$R$24</c:f>
              <c:numCache>
                <c:formatCode>General</c:formatCode>
                <c:ptCount val="22"/>
                <c:pt idx="0">
                  <c:v>0</c:v>
                </c:pt>
                <c:pt idx="1">
                  <c:v>30</c:v>
                </c:pt>
                <c:pt idx="2">
                  <c:v>40</c:v>
                </c:pt>
                <c:pt idx="3">
                  <c:v>58</c:v>
                </c:pt>
                <c:pt idx="4">
                  <c:v>60</c:v>
                </c:pt>
                <c:pt idx="5">
                  <c:v>78</c:v>
                </c:pt>
                <c:pt idx="6">
                  <c:v>80</c:v>
                </c:pt>
                <c:pt idx="7">
                  <c:v>98</c:v>
                </c:pt>
                <c:pt idx="8">
                  <c:v>100</c:v>
                </c:pt>
                <c:pt idx="9">
                  <c:v>118</c:v>
                </c:pt>
                <c:pt idx="10">
                  <c:v>120</c:v>
                </c:pt>
                <c:pt idx="11">
                  <c:v>138</c:v>
                </c:pt>
                <c:pt idx="12">
                  <c:v>140</c:v>
                </c:pt>
                <c:pt idx="13">
                  <c:v>158</c:v>
                </c:pt>
                <c:pt idx="14">
                  <c:v>160</c:v>
                </c:pt>
                <c:pt idx="15">
                  <c:v>178</c:v>
                </c:pt>
                <c:pt idx="16">
                  <c:v>180</c:v>
                </c:pt>
                <c:pt idx="17">
                  <c:v>198</c:v>
                </c:pt>
                <c:pt idx="18">
                  <c:v>213</c:v>
                </c:pt>
                <c:pt idx="19">
                  <c:v>228</c:v>
                </c:pt>
                <c:pt idx="20">
                  <c:v>233</c:v>
                </c:pt>
                <c:pt idx="21">
                  <c:v>240</c:v>
                </c:pt>
              </c:numCache>
            </c:numRef>
          </c:xVal>
          <c:yVal>
            <c:numRef>
              <c:f>'Diagram MGT6000-1S'!$S$3:$S$24</c:f>
              <c:numCache>
                <c:formatCode>General</c:formatCode>
                <c:ptCount val="22"/>
                <c:pt idx="0">
                  <c:v>0</c:v>
                </c:pt>
                <c:pt idx="1">
                  <c:v>0</c:v>
                </c:pt>
                <c:pt idx="2">
                  <c:v>30</c:v>
                </c:pt>
                <c:pt idx="3">
                  <c:v>30</c:v>
                </c:pt>
                <c:pt idx="4">
                  <c:v>40</c:v>
                </c:pt>
                <c:pt idx="5">
                  <c:v>40</c:v>
                </c:pt>
                <c:pt idx="6">
                  <c:v>50</c:v>
                </c:pt>
                <c:pt idx="7">
                  <c:v>50</c:v>
                </c:pt>
                <c:pt idx="8">
                  <c:v>60</c:v>
                </c:pt>
                <c:pt idx="9">
                  <c:v>60</c:v>
                </c:pt>
                <c:pt idx="10">
                  <c:v>70</c:v>
                </c:pt>
                <c:pt idx="11">
                  <c:v>70</c:v>
                </c:pt>
                <c:pt idx="12">
                  <c:v>80</c:v>
                </c:pt>
                <c:pt idx="13">
                  <c:v>80</c:v>
                </c:pt>
                <c:pt idx="14">
                  <c:v>90</c:v>
                </c:pt>
                <c:pt idx="15">
                  <c:v>90</c:v>
                </c:pt>
                <c:pt idx="16">
                  <c:v>100</c:v>
                </c:pt>
                <c:pt idx="17">
                  <c:v>100</c:v>
                </c:pt>
                <c:pt idx="18">
                  <c:v>100</c:v>
                </c:pt>
                <c:pt idx="19">
                  <c:v>100</c:v>
                </c:pt>
                <c:pt idx="20">
                  <c:v>0</c:v>
                </c:pt>
                <c:pt idx="21">
                  <c:v>0</c:v>
                </c:pt>
              </c:numCache>
            </c:numRef>
          </c:yVal>
          <c:smooth val="0"/>
          <c:extLst>
            <c:ext xmlns:c16="http://schemas.microsoft.com/office/drawing/2014/chart" uri="{C3380CC4-5D6E-409C-BE32-E72D297353CC}">
              <c16:uniqueId val="{00000000-999E-4911-B969-975C233C1C5A}"/>
            </c:ext>
          </c:extLst>
        </c:ser>
        <c:dLbls>
          <c:showLegendKey val="0"/>
          <c:showVal val="0"/>
          <c:showCatName val="0"/>
          <c:showSerName val="0"/>
          <c:showPercent val="0"/>
          <c:showBubbleSize val="0"/>
        </c:dLbls>
        <c:axId val="574650408"/>
        <c:axId val="574647456"/>
      </c:scatterChart>
      <c:valAx>
        <c:axId val="574650408"/>
        <c:scaling>
          <c:orientation val="minMax"/>
          <c:max val="2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sz="2000">
                    <a:solidFill>
                      <a:schemeClr val="tx1"/>
                    </a:solidFill>
                    <a:latin typeface="Arial" panose="020B0604020202020204" pitchFamily="34" charset="0"/>
                    <a:cs typeface="Arial" panose="020B0604020202020204" pitchFamily="34" charset="0"/>
                  </a:rPr>
                  <a:t>Time [min]l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47456"/>
        <c:crosses val="autoZero"/>
        <c:crossBetween val="midCat"/>
        <c:majorUnit val="20"/>
      </c:valAx>
      <c:valAx>
        <c:axId val="574647456"/>
        <c:scaling>
          <c:orientation val="minMax"/>
          <c:max val="1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sz="2000">
                    <a:solidFill>
                      <a:schemeClr val="tx1"/>
                    </a:solidFill>
                    <a:latin typeface="Arial" panose="020B0604020202020204" pitchFamily="34" charset="0"/>
                    <a:cs typeface="Arial" panose="020B0604020202020204" pitchFamily="34" charset="0"/>
                  </a:rPr>
                  <a:t>Load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50408"/>
        <c:crosses val="autoZero"/>
        <c:crossBetween val="midCat"/>
        <c:majorUnit val="1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&amp;P&amp;N</c:oddFooter>
    </c:headerFooter>
    <c:pageMargins b="0.78740157480314965" l="0.70866141732283472" r="0.70866141732283472" t="0.78740157480314965" header="0.31496062992125984" footer="0.31496062992125984"/>
    <c:pageSetup paperSize="8" orientation="landscape" verticalDpi="0"/>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733425</xdr:colOff>
      <xdr:row>0</xdr:row>
      <xdr:rowOff>9525</xdr:rowOff>
    </xdr:from>
    <xdr:to>
      <xdr:col>15</xdr:col>
      <xdr:colOff>57150</xdr:colOff>
      <xdr:row>69</xdr:row>
      <xdr:rowOff>95250</xdr:rowOff>
    </xdr:to>
    <xdr:graphicFrame macro="">
      <xdr:nvGraphicFramePr>
        <xdr:cNvPr id="3" name="Diagramm 1">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142875</xdr:colOff>
      <xdr:row>36</xdr:row>
      <xdr:rowOff>57150</xdr:rowOff>
    </xdr:from>
    <xdr:to>
      <xdr:col>10</xdr:col>
      <xdr:colOff>619125</xdr:colOff>
      <xdr:row>37</xdr:row>
      <xdr:rowOff>9525</xdr:rowOff>
    </xdr:to>
    <xdr:sp macro="" textlink="">
      <xdr:nvSpPr>
        <xdr:cNvPr id="2" name="Pfeil nach rechts 1">
          <a:extLst>
            <a:ext uri="{FF2B5EF4-FFF2-40B4-BE49-F238E27FC236}">
              <a16:creationId xmlns:a16="http://schemas.microsoft.com/office/drawing/2014/main" id="{00000000-0008-0000-0100-000002000000}"/>
            </a:ext>
          </a:extLst>
        </xdr:cNvPr>
        <xdr:cNvSpPr/>
      </xdr:nvSpPr>
      <xdr:spPr>
        <a:xfrm>
          <a:off x="7762875" y="5886450"/>
          <a:ext cx="476250" cy="114300"/>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de-DE"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0.79748</cdr:x>
      <cdr:y>0.27133</cdr:y>
    </cdr:from>
    <cdr:to>
      <cdr:x>0.9739</cdr:x>
      <cdr:y>0.6105</cdr:y>
    </cdr:to>
    <cdr:sp macro="" textlink="">
      <cdr:nvSpPr>
        <cdr:cNvPr id="2" name="Textfeld 1"/>
        <cdr:cNvSpPr txBox="1"/>
      </cdr:nvSpPr>
      <cdr:spPr>
        <a:xfrm xmlns:a="http://schemas.openxmlformats.org/drawingml/2006/main">
          <a:off x="8439150" y="2362200"/>
          <a:ext cx="1866900" cy="2952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de-DE" sz="1100">
              <a:solidFill>
                <a:srgbClr val="FF0000"/>
              </a:solidFill>
            </a:rPr>
            <a:t>red</a:t>
          </a:r>
          <a:r>
            <a:rPr lang="de-DE" sz="1100"/>
            <a:t> : Drive line and measurement</a:t>
          </a:r>
          <a:r>
            <a:rPr lang="de-DE" sz="1100" baseline="0"/>
            <a:t> points </a:t>
          </a:r>
          <a:r>
            <a:rPr lang="de-DE" sz="1100"/>
            <a:t>Thermodynamic Test</a:t>
          </a:r>
          <a:r>
            <a:rPr lang="de-DE" sz="1100" baseline="0"/>
            <a:t> Run</a:t>
          </a:r>
        </a:p>
        <a:p xmlns:a="http://schemas.openxmlformats.org/drawingml/2006/main">
          <a:endParaRPr lang="de-DE" sz="1100" baseline="0"/>
        </a:p>
        <a:p xmlns:a="http://schemas.openxmlformats.org/drawingml/2006/main">
          <a:r>
            <a:rPr lang="de-DE" sz="1100" baseline="0">
              <a:solidFill>
                <a:srgbClr val="00B050"/>
              </a:solidFill>
            </a:rPr>
            <a:t>green</a:t>
          </a:r>
          <a:r>
            <a:rPr lang="de-DE" sz="1100" baseline="0"/>
            <a:t> : Drive line to adjust the next nGG Curve</a:t>
          </a:r>
        </a:p>
        <a:p xmlns:a="http://schemas.openxmlformats.org/drawingml/2006/main">
          <a:r>
            <a:rPr lang="de-DE" sz="1100" baseline="0"/>
            <a:t>(reduce first the nPT speed)</a:t>
          </a:r>
        </a:p>
        <a:p xmlns:a="http://schemas.openxmlformats.org/drawingml/2006/main">
          <a:endParaRPr lang="de-DE" sz="1100" baseline="0"/>
        </a:p>
        <a:p xmlns:a="http://schemas.openxmlformats.org/drawingml/2006/main">
          <a:r>
            <a:rPr lang="de-DE" sz="1100" baseline="0">
              <a:solidFill>
                <a:srgbClr val="00B0F0"/>
              </a:solidFill>
            </a:rPr>
            <a:t>blue</a:t>
          </a:r>
          <a:r>
            <a:rPr lang="de-DE" sz="1100" baseline="0"/>
            <a:t> : Mechanical Test Run nPT </a:t>
          </a:r>
          <a:r>
            <a:rPr lang="de-DE" sz="1400" b="1" baseline="0">
              <a:solidFill>
                <a:sysClr val="windowText" lastClr="000000"/>
              </a:solidFill>
            </a:rPr>
            <a:t>real speed</a:t>
          </a:r>
        </a:p>
        <a:p xmlns:a="http://schemas.openxmlformats.org/drawingml/2006/main">
          <a:endParaRPr lang="de-DE" sz="1100" baseline="0"/>
        </a:p>
        <a:p xmlns:a="http://schemas.openxmlformats.org/drawingml/2006/main">
          <a:r>
            <a:rPr lang="de-DE" sz="1100" baseline="0">
              <a:solidFill>
                <a:schemeClr val="accent4">
                  <a:lumMod val="75000"/>
                </a:schemeClr>
              </a:solidFill>
            </a:rPr>
            <a:t>yellow</a:t>
          </a:r>
          <a:r>
            <a:rPr lang="de-DE" sz="1100" baseline="0"/>
            <a:t> : Shut down curve </a:t>
          </a:r>
        </a:p>
        <a:p xmlns:a="http://schemas.openxmlformats.org/drawingml/2006/main">
          <a:r>
            <a:rPr lang="de-DE" sz="1100" baseline="0"/>
            <a:t>tbd</a:t>
          </a:r>
        </a:p>
        <a:p xmlns:a="http://schemas.openxmlformats.org/drawingml/2006/main">
          <a:endParaRPr lang="de-DE" sz="1100" baseline="0"/>
        </a:p>
        <a:p xmlns:a="http://schemas.openxmlformats.org/drawingml/2006/main">
          <a:r>
            <a:rPr lang="de-DE" sz="1100" baseline="0"/>
            <a:t>black : max. GG Speed for Guarantee Condissions</a:t>
          </a:r>
        </a:p>
        <a:p xmlns:a="http://schemas.openxmlformats.org/drawingml/2006/main">
          <a:r>
            <a:rPr lang="de-DE" sz="1100" baseline="0"/>
            <a:t>(adjust max. Load at nPT ISO = 12000 rpm)</a:t>
          </a:r>
          <a:endParaRPr lang="de-DE" sz="1100"/>
        </a:p>
      </cdr:txBody>
    </cdr:sp>
  </cdr:relSizeAnchor>
  <cdr:relSizeAnchor xmlns:cdr="http://schemas.openxmlformats.org/drawingml/2006/chartDrawing">
    <cdr:from>
      <cdr:x>0.40965</cdr:x>
      <cdr:y>0.49154</cdr:y>
    </cdr:from>
    <cdr:to>
      <cdr:x>0.4357</cdr:x>
      <cdr:y>0.50254</cdr:y>
    </cdr:to>
    <cdr:sp macro="" textlink="">
      <cdr:nvSpPr>
        <cdr:cNvPr id="3" name="Pfeil nach links 2"/>
        <cdr:cNvSpPr/>
      </cdr:nvSpPr>
      <cdr:spPr>
        <a:xfrm xmlns:a="http://schemas.openxmlformats.org/drawingml/2006/main">
          <a:off x="7038975" y="5534025"/>
          <a:ext cx="447675" cy="123825"/>
        </a:xfrm>
        <a:prstGeom xmlns:a="http://schemas.openxmlformats.org/drawingml/2006/main" prst="leftArrow">
          <a:avLst/>
        </a:prstGeom>
      </cdr:spPr>
      <cdr:style>
        <a:lnRef xmlns:a="http://schemas.openxmlformats.org/drawingml/2006/main" idx="2">
          <a:schemeClr val="accent6">
            <a:shade val="50000"/>
          </a:schemeClr>
        </a:lnRef>
        <a:fillRef xmlns:a="http://schemas.openxmlformats.org/drawingml/2006/main" idx="1">
          <a:schemeClr val="accent6"/>
        </a:fillRef>
        <a:effectRef xmlns:a="http://schemas.openxmlformats.org/drawingml/2006/main" idx="0">
          <a:schemeClr val="accent6"/>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de-DE"/>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33336</xdr:colOff>
      <xdr:row>0</xdr:row>
      <xdr:rowOff>19050</xdr:rowOff>
    </xdr:from>
    <xdr:to>
      <xdr:col>16</xdr:col>
      <xdr:colOff>495299</xdr:colOff>
      <xdr:row>50</xdr:row>
      <xdr:rowOff>57150</xdr:rowOff>
    </xdr:to>
    <xdr:graphicFrame macro="">
      <xdr:nvGraphicFramePr>
        <xdr:cNvPr id="3" name="Diagramm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0.08543</cdr:x>
      <cdr:y>0.09485</cdr:y>
    </cdr:from>
    <cdr:to>
      <cdr:x>0.52804</cdr:x>
      <cdr:y>0.18501</cdr:y>
    </cdr:to>
    <cdr:sp macro="" textlink="">
      <cdr:nvSpPr>
        <cdr:cNvPr id="2" name="Textfeld 1"/>
        <cdr:cNvSpPr txBox="1"/>
      </cdr:nvSpPr>
      <cdr:spPr>
        <a:xfrm xmlns:a="http://schemas.openxmlformats.org/drawingml/2006/main">
          <a:off x="1081089" y="771525"/>
          <a:ext cx="5600700" cy="733425"/>
        </a:xfrm>
        <a:prstGeom xmlns:a="http://schemas.openxmlformats.org/drawingml/2006/main" prst="rect">
          <a:avLst/>
        </a:prstGeom>
        <a:solidFill xmlns:a="http://schemas.openxmlformats.org/drawingml/2006/main">
          <a:srgbClr val="FFFFFF"/>
        </a:solidFill>
      </cdr:spPr>
      <cdr:txBody>
        <a:bodyPr xmlns:a="http://schemas.openxmlformats.org/drawingml/2006/main" vertOverflow="clip" wrap="square" rtlCol="0"/>
        <a:lstStyle xmlns:a="http://schemas.openxmlformats.org/drawingml/2006/main"/>
        <a:p xmlns:a="http://schemas.openxmlformats.org/drawingml/2006/main">
          <a:r>
            <a:rPr lang="de-DE" sz="1600">
              <a:latin typeface="Arial" panose="020B0604020202020204" pitchFamily="34" charset="0"/>
              <a:cs typeface="Arial" panose="020B0604020202020204" pitchFamily="34" charset="0"/>
            </a:rPr>
            <a:t>The speed of the gas generator is</a:t>
          </a:r>
          <a:r>
            <a:rPr lang="de-DE" sz="1600" baseline="0">
              <a:latin typeface="Arial" panose="020B0604020202020204" pitchFamily="34" charset="0"/>
              <a:cs typeface="Arial" panose="020B0604020202020204" pitchFamily="34" charset="0"/>
            </a:rPr>
            <a:t> after the start always at design Speed 12900 rpm real (0 min until 240 min).</a:t>
          </a:r>
          <a:endParaRPr lang="de-DE" sz="1600">
            <a:latin typeface="Arial" panose="020B0604020202020204" pitchFamily="34" charset="0"/>
            <a:cs typeface="Arial" panose="020B0604020202020204" pitchFamily="34" charset="0"/>
          </a:endParaRPr>
        </a:p>
      </cdr:txBody>
    </cdr:sp>
  </cdr:relSizeAnchor>
</c:userShape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2"/>
  <sheetViews>
    <sheetView topLeftCell="A2" zoomScaleNormal="100" workbookViewId="0">
      <selection activeCell="C2" sqref="C2"/>
    </sheetView>
  </sheetViews>
  <sheetFormatPr defaultColWidth="10.90625" defaultRowHeight="12.5" x14ac:dyDescent="0.25"/>
  <cols>
    <col min="5" max="5" width="12.453125" customWidth="1"/>
    <col min="6" max="6" width="11.453125" customWidth="1"/>
    <col min="7" max="7" width="60.1796875" customWidth="1"/>
  </cols>
  <sheetData>
    <row r="1" spans="1:7" x14ac:dyDescent="0.25">
      <c r="A1" s="14"/>
      <c r="B1" s="14"/>
      <c r="C1" s="14"/>
      <c r="D1" s="14"/>
      <c r="E1" s="14"/>
      <c r="F1" s="14"/>
      <c r="G1" s="14"/>
    </row>
    <row r="2" spans="1:7" ht="20" x14ac:dyDescent="0.4">
      <c r="A2" s="14"/>
      <c r="B2" s="14"/>
      <c r="C2" s="15" t="s">
        <v>3</v>
      </c>
      <c r="D2" s="14"/>
      <c r="E2" s="14"/>
      <c r="F2" s="14"/>
      <c r="G2" s="14"/>
    </row>
    <row r="3" spans="1:7" x14ac:dyDescent="0.25">
      <c r="A3" s="14"/>
      <c r="B3" s="14"/>
      <c r="C3" s="14"/>
      <c r="D3" s="14"/>
      <c r="E3" s="14"/>
      <c r="F3" s="14"/>
      <c r="G3" s="14"/>
    </row>
    <row r="4" spans="1:7" ht="15.5" x14ac:dyDescent="0.35">
      <c r="A4" s="14"/>
      <c r="B4" s="14"/>
      <c r="C4" s="16" t="s">
        <v>2</v>
      </c>
      <c r="D4" s="14"/>
      <c r="E4" s="14"/>
      <c r="F4" s="14"/>
      <c r="G4" s="14"/>
    </row>
    <row r="5" spans="1:7" ht="37.5" x14ac:dyDescent="0.25">
      <c r="A5" s="17"/>
      <c r="B5" s="13" t="s">
        <v>35</v>
      </c>
      <c r="C5" s="12" t="s">
        <v>5</v>
      </c>
      <c r="D5" s="12" t="s">
        <v>6</v>
      </c>
      <c r="E5" s="13" t="s">
        <v>51</v>
      </c>
      <c r="F5" s="13" t="s">
        <v>48</v>
      </c>
      <c r="G5" s="20" t="s">
        <v>4</v>
      </c>
    </row>
    <row r="6" spans="1:7" x14ac:dyDescent="0.25">
      <c r="A6" s="17"/>
      <c r="B6" s="6" t="s">
        <v>1</v>
      </c>
      <c r="C6" s="6" t="s">
        <v>0</v>
      </c>
      <c r="D6" s="6" t="s">
        <v>0</v>
      </c>
      <c r="E6" s="6" t="s">
        <v>1</v>
      </c>
      <c r="F6" s="6" t="s">
        <v>1</v>
      </c>
      <c r="G6" s="20"/>
    </row>
    <row r="7" spans="1:7" ht="18" x14ac:dyDescent="0.4">
      <c r="A7" s="14"/>
      <c r="B7" s="19"/>
      <c r="C7" s="18" t="s">
        <v>46</v>
      </c>
      <c r="D7" s="19"/>
      <c r="E7" s="19"/>
      <c r="F7" s="19"/>
      <c r="G7" s="20"/>
    </row>
    <row r="8" spans="1:7" x14ac:dyDescent="0.25">
      <c r="A8" s="12" t="s">
        <v>34</v>
      </c>
      <c r="B8" s="12"/>
      <c r="C8" s="12">
        <v>0</v>
      </c>
      <c r="D8" s="12">
        <v>0</v>
      </c>
      <c r="E8" s="12"/>
      <c r="F8" s="12"/>
      <c r="G8" s="12"/>
    </row>
    <row r="9" spans="1:7" x14ac:dyDescent="0.25">
      <c r="A9" s="6" t="s">
        <v>29</v>
      </c>
      <c r="B9" s="6">
        <v>6</v>
      </c>
      <c r="C9" s="6">
        <v>10500</v>
      </c>
      <c r="D9" s="6">
        <v>6000</v>
      </c>
      <c r="E9" s="6">
        <v>30</v>
      </c>
      <c r="F9" s="6">
        <f>E9+E8</f>
        <v>30</v>
      </c>
      <c r="G9" s="6"/>
    </row>
    <row r="10" spans="1:7" x14ac:dyDescent="0.25">
      <c r="A10" s="6" t="s">
        <v>9</v>
      </c>
      <c r="B10" s="6">
        <v>1</v>
      </c>
      <c r="C10" s="6">
        <v>11500</v>
      </c>
      <c r="D10" s="6">
        <v>6000</v>
      </c>
      <c r="E10" s="6">
        <v>15</v>
      </c>
      <c r="F10" s="6">
        <f>F9+E10</f>
        <v>45</v>
      </c>
      <c r="G10" s="6"/>
    </row>
    <row r="11" spans="1:7" x14ac:dyDescent="0.25">
      <c r="A11" s="6" t="s">
        <v>10</v>
      </c>
      <c r="B11" s="6">
        <v>2</v>
      </c>
      <c r="C11" s="6">
        <v>11500</v>
      </c>
      <c r="D11" s="6">
        <v>8400</v>
      </c>
      <c r="E11" s="6">
        <v>3</v>
      </c>
      <c r="F11" s="6">
        <f t="shared" ref="F11:F36" si="0">F10+E11</f>
        <v>48</v>
      </c>
      <c r="G11" s="6"/>
    </row>
    <row r="12" spans="1:7" x14ac:dyDescent="0.25">
      <c r="A12" s="6" t="s">
        <v>11</v>
      </c>
      <c r="B12" s="6">
        <v>2</v>
      </c>
      <c r="C12" s="6">
        <v>11500</v>
      </c>
      <c r="D12" s="6">
        <v>10800</v>
      </c>
      <c r="E12" s="6">
        <v>3</v>
      </c>
      <c r="F12" s="6">
        <f t="shared" si="0"/>
        <v>51</v>
      </c>
      <c r="G12" s="6"/>
    </row>
    <row r="13" spans="1:7" x14ac:dyDescent="0.25">
      <c r="A13" s="6" t="s">
        <v>12</v>
      </c>
      <c r="B13" s="6">
        <v>1</v>
      </c>
      <c r="C13" s="6">
        <v>11500</v>
      </c>
      <c r="D13" s="6">
        <v>12000</v>
      </c>
      <c r="E13" s="6">
        <v>3</v>
      </c>
      <c r="F13" s="6">
        <f t="shared" si="0"/>
        <v>54</v>
      </c>
      <c r="G13" s="6"/>
    </row>
    <row r="14" spans="1:7" ht="25" x14ac:dyDescent="0.25">
      <c r="A14" s="6" t="s">
        <v>13</v>
      </c>
      <c r="B14" s="9">
        <f>3+1</f>
        <v>4</v>
      </c>
      <c r="C14" s="6">
        <v>12000</v>
      </c>
      <c r="D14" s="6">
        <v>7200</v>
      </c>
      <c r="E14" s="6">
        <v>15</v>
      </c>
      <c r="F14" s="6">
        <f t="shared" si="0"/>
        <v>69</v>
      </c>
      <c r="G14" s="8" t="s">
        <v>36</v>
      </c>
    </row>
    <row r="15" spans="1:7" x14ac:dyDescent="0.25">
      <c r="A15" s="6" t="s">
        <v>14</v>
      </c>
      <c r="B15" s="6">
        <v>2</v>
      </c>
      <c r="C15" s="6">
        <v>12000</v>
      </c>
      <c r="D15" s="6">
        <v>9600</v>
      </c>
      <c r="E15" s="6">
        <v>3</v>
      </c>
      <c r="F15" s="6">
        <f t="shared" si="0"/>
        <v>72</v>
      </c>
      <c r="G15" s="6"/>
    </row>
    <row r="16" spans="1:7" x14ac:dyDescent="0.25">
      <c r="A16" s="6" t="s">
        <v>15</v>
      </c>
      <c r="B16" s="6">
        <v>2</v>
      </c>
      <c r="C16" s="6">
        <v>12000</v>
      </c>
      <c r="D16" s="6">
        <v>12000</v>
      </c>
      <c r="E16" s="6">
        <v>3</v>
      </c>
      <c r="F16" s="6">
        <f t="shared" si="0"/>
        <v>75</v>
      </c>
      <c r="G16" s="6"/>
    </row>
    <row r="17" spans="1:7" ht="25" x14ac:dyDescent="0.25">
      <c r="A17" s="6" t="s">
        <v>16</v>
      </c>
      <c r="B17" s="9">
        <f>3+1</f>
        <v>4</v>
      </c>
      <c r="C17" s="6">
        <v>12500</v>
      </c>
      <c r="D17" s="6">
        <v>6000</v>
      </c>
      <c r="E17" s="6">
        <v>15</v>
      </c>
      <c r="F17" s="6">
        <f t="shared" si="0"/>
        <v>90</v>
      </c>
      <c r="G17" s="8" t="s">
        <v>36</v>
      </c>
    </row>
    <row r="18" spans="1:7" x14ac:dyDescent="0.25">
      <c r="A18" s="6" t="s">
        <v>17</v>
      </c>
      <c r="B18" s="6">
        <v>2</v>
      </c>
      <c r="C18" s="6">
        <v>12500</v>
      </c>
      <c r="D18" s="6">
        <v>8400</v>
      </c>
      <c r="E18" s="6">
        <v>3</v>
      </c>
      <c r="F18" s="6">
        <f t="shared" si="0"/>
        <v>93</v>
      </c>
      <c r="G18" s="6"/>
    </row>
    <row r="19" spans="1:7" x14ac:dyDescent="0.25">
      <c r="A19" s="6" t="s">
        <v>18</v>
      </c>
      <c r="B19" s="6">
        <v>2</v>
      </c>
      <c r="C19" s="6">
        <v>12500</v>
      </c>
      <c r="D19" s="6">
        <v>10800</v>
      </c>
      <c r="E19" s="6">
        <v>3</v>
      </c>
      <c r="F19" s="6">
        <f t="shared" si="0"/>
        <v>96</v>
      </c>
      <c r="G19" s="6"/>
    </row>
    <row r="20" spans="1:7" x14ac:dyDescent="0.25">
      <c r="A20" s="6" t="s">
        <v>19</v>
      </c>
      <c r="B20" s="6">
        <v>1</v>
      </c>
      <c r="C20" s="6">
        <v>12500</v>
      </c>
      <c r="D20" s="6">
        <v>12000</v>
      </c>
      <c r="E20" s="6">
        <v>3</v>
      </c>
      <c r="F20" s="6">
        <f t="shared" si="0"/>
        <v>99</v>
      </c>
      <c r="G20" s="6"/>
    </row>
    <row r="21" spans="1:7" ht="25" x14ac:dyDescent="0.25">
      <c r="A21" s="6" t="s">
        <v>20</v>
      </c>
      <c r="B21" s="9">
        <f>3+1</f>
        <v>4</v>
      </c>
      <c r="C21" s="6" t="s">
        <v>8</v>
      </c>
      <c r="D21" s="6">
        <v>7200</v>
      </c>
      <c r="E21" s="6">
        <v>15</v>
      </c>
      <c r="F21" s="6">
        <f>F20+E21</f>
        <v>114</v>
      </c>
      <c r="G21" s="8" t="s">
        <v>36</v>
      </c>
    </row>
    <row r="22" spans="1:7" x14ac:dyDescent="0.25">
      <c r="A22" s="6" t="s">
        <v>21</v>
      </c>
      <c r="B22" s="6">
        <v>2</v>
      </c>
      <c r="C22" s="6" t="s">
        <v>8</v>
      </c>
      <c r="D22" s="6">
        <v>9600</v>
      </c>
      <c r="E22" s="6">
        <v>3</v>
      </c>
      <c r="F22" s="6">
        <f t="shared" si="0"/>
        <v>117</v>
      </c>
      <c r="G22" s="6"/>
    </row>
    <row r="23" spans="1:7" x14ac:dyDescent="0.25">
      <c r="A23" s="6" t="s">
        <v>22</v>
      </c>
      <c r="B23" s="6">
        <v>2</v>
      </c>
      <c r="C23" s="6" t="s">
        <v>8</v>
      </c>
      <c r="D23" s="6">
        <v>12000</v>
      </c>
      <c r="E23" s="6">
        <v>3</v>
      </c>
      <c r="F23" s="6">
        <f t="shared" si="0"/>
        <v>120</v>
      </c>
      <c r="G23" s="6"/>
    </row>
    <row r="24" spans="1:7" x14ac:dyDescent="0.25">
      <c r="A24" s="6" t="s">
        <v>23</v>
      </c>
      <c r="B24" s="6">
        <v>1</v>
      </c>
      <c r="C24" s="6" t="s">
        <v>8</v>
      </c>
      <c r="D24" s="6">
        <v>12600</v>
      </c>
      <c r="E24" s="6">
        <v>3</v>
      </c>
      <c r="F24" s="6">
        <f t="shared" si="0"/>
        <v>123</v>
      </c>
      <c r="G24" s="6"/>
    </row>
    <row r="25" spans="1:7" ht="37.5" x14ac:dyDescent="0.25">
      <c r="A25" s="6"/>
      <c r="B25" s="6">
        <v>1</v>
      </c>
      <c r="C25" s="6" t="s">
        <v>7</v>
      </c>
      <c r="D25" s="6">
        <v>12000</v>
      </c>
      <c r="E25" s="6">
        <v>2</v>
      </c>
      <c r="F25" s="6">
        <f t="shared" si="0"/>
        <v>125</v>
      </c>
      <c r="G25" s="8" t="s">
        <v>42</v>
      </c>
    </row>
    <row r="26" spans="1:7" ht="25" x14ac:dyDescent="0.25">
      <c r="A26" s="6" t="s">
        <v>24</v>
      </c>
      <c r="B26" s="9">
        <f>3+1</f>
        <v>4</v>
      </c>
      <c r="C26" s="6" t="s">
        <v>7</v>
      </c>
      <c r="D26" s="6">
        <v>6000</v>
      </c>
      <c r="E26" s="6">
        <v>15</v>
      </c>
      <c r="F26" s="6">
        <f t="shared" si="0"/>
        <v>140</v>
      </c>
      <c r="G26" s="8" t="s">
        <v>52</v>
      </c>
    </row>
    <row r="27" spans="1:7" x14ac:dyDescent="0.25">
      <c r="A27" s="6" t="s">
        <v>25</v>
      </c>
      <c r="B27" s="6">
        <v>2</v>
      </c>
      <c r="C27" s="6" t="s">
        <v>7</v>
      </c>
      <c r="D27" s="6">
        <v>8400</v>
      </c>
      <c r="E27" s="6">
        <v>3</v>
      </c>
      <c r="F27" s="6">
        <f t="shared" si="0"/>
        <v>143</v>
      </c>
      <c r="G27" s="6"/>
    </row>
    <row r="28" spans="1:7" x14ac:dyDescent="0.25">
      <c r="A28" s="6" t="s">
        <v>26</v>
      </c>
      <c r="B28" s="6">
        <v>2</v>
      </c>
      <c r="C28" s="6" t="s">
        <v>7</v>
      </c>
      <c r="D28" s="6">
        <v>10800</v>
      </c>
      <c r="E28" s="6">
        <v>3</v>
      </c>
      <c r="F28" s="6">
        <f t="shared" si="0"/>
        <v>146</v>
      </c>
      <c r="G28" s="6"/>
    </row>
    <row r="29" spans="1:7" x14ac:dyDescent="0.25">
      <c r="A29" s="6" t="s">
        <v>27</v>
      </c>
      <c r="B29" s="6">
        <v>1</v>
      </c>
      <c r="C29" s="6" t="s">
        <v>7</v>
      </c>
      <c r="D29" s="6">
        <v>12000</v>
      </c>
      <c r="E29" s="6">
        <v>3</v>
      </c>
      <c r="F29" s="6">
        <f t="shared" si="0"/>
        <v>149</v>
      </c>
      <c r="G29" s="6"/>
    </row>
    <row r="30" spans="1:7" x14ac:dyDescent="0.25">
      <c r="A30" s="6" t="s">
        <v>28</v>
      </c>
      <c r="B30" s="6">
        <v>1</v>
      </c>
      <c r="C30" s="6" t="s">
        <v>7</v>
      </c>
      <c r="D30" s="6">
        <v>12600</v>
      </c>
      <c r="E30" s="6">
        <v>3</v>
      </c>
      <c r="F30" s="6">
        <f t="shared" si="0"/>
        <v>152</v>
      </c>
      <c r="G30" s="6"/>
    </row>
    <row r="31" spans="1:7" ht="18" x14ac:dyDescent="0.25">
      <c r="A31" s="22"/>
      <c r="B31" s="21"/>
      <c r="C31" s="23" t="s">
        <v>47</v>
      </c>
      <c r="D31" s="24"/>
      <c r="E31" s="24"/>
      <c r="F31" s="6">
        <f t="shared" si="0"/>
        <v>152</v>
      </c>
      <c r="G31" s="6"/>
    </row>
    <row r="32" spans="1:7" ht="15.5" x14ac:dyDescent="0.25">
      <c r="A32" s="10"/>
      <c r="B32" s="6"/>
      <c r="C32" s="6" t="s">
        <v>5</v>
      </c>
      <c r="D32" s="11" t="s">
        <v>41</v>
      </c>
      <c r="E32" s="6"/>
      <c r="F32" s="6">
        <f t="shared" si="0"/>
        <v>152</v>
      </c>
      <c r="G32" s="6"/>
    </row>
    <row r="33" spans="1:7" ht="35.15" customHeight="1" x14ac:dyDescent="0.25">
      <c r="A33" s="6" t="s">
        <v>30</v>
      </c>
      <c r="B33" s="6">
        <v>1</v>
      </c>
      <c r="C33" s="6" t="s">
        <v>7</v>
      </c>
      <c r="D33" s="11">
        <v>12600</v>
      </c>
      <c r="E33" s="6">
        <v>2</v>
      </c>
      <c r="F33" s="6">
        <f t="shared" si="0"/>
        <v>154</v>
      </c>
      <c r="G33" s="32" t="s">
        <v>40</v>
      </c>
    </row>
    <row r="34" spans="1:7" ht="35.15" customHeight="1" x14ac:dyDescent="0.25">
      <c r="A34" s="6" t="s">
        <v>31</v>
      </c>
      <c r="B34" s="6">
        <v>0</v>
      </c>
      <c r="C34" s="6" t="s">
        <v>7</v>
      </c>
      <c r="D34" s="11">
        <v>12600</v>
      </c>
      <c r="E34" s="6">
        <v>15</v>
      </c>
      <c r="F34" s="6">
        <f t="shared" si="0"/>
        <v>169</v>
      </c>
      <c r="G34" s="32"/>
    </row>
    <row r="35" spans="1:7" ht="35.15" customHeight="1" x14ac:dyDescent="0.25">
      <c r="A35" s="6" t="s">
        <v>33</v>
      </c>
      <c r="B35" s="6">
        <v>0</v>
      </c>
      <c r="C35" s="6" t="s">
        <v>7</v>
      </c>
      <c r="D35" s="11">
        <v>12600</v>
      </c>
      <c r="E35" s="6">
        <v>15</v>
      </c>
      <c r="F35" s="6">
        <f t="shared" si="0"/>
        <v>184</v>
      </c>
      <c r="G35" s="32"/>
    </row>
    <row r="36" spans="1:7" ht="15.5" x14ac:dyDescent="0.25">
      <c r="A36" s="6" t="s">
        <v>32</v>
      </c>
      <c r="B36" s="6">
        <v>1</v>
      </c>
      <c r="C36" s="6" t="s">
        <v>7</v>
      </c>
      <c r="D36" s="11">
        <v>13000</v>
      </c>
      <c r="E36" s="6">
        <v>5</v>
      </c>
      <c r="F36" s="6">
        <f t="shared" si="0"/>
        <v>189</v>
      </c>
      <c r="G36" s="6"/>
    </row>
    <row r="37" spans="1:7" ht="13" thickBot="1" x14ac:dyDescent="0.3">
      <c r="A37" s="3"/>
      <c r="B37" s="3"/>
      <c r="C37" s="3"/>
      <c r="D37" s="3"/>
      <c r="E37" s="3"/>
      <c r="F37" s="3"/>
      <c r="G37" s="3"/>
    </row>
    <row r="38" spans="1:7" ht="13" thickBot="1" x14ac:dyDescent="0.3">
      <c r="A38" s="3" t="s">
        <v>37</v>
      </c>
      <c r="B38" s="3"/>
      <c r="C38" s="3"/>
      <c r="D38" s="3"/>
      <c r="E38" s="3"/>
      <c r="F38" s="3"/>
      <c r="G38" s="27" t="s">
        <v>43</v>
      </c>
    </row>
    <row r="39" spans="1:7" ht="13" thickBot="1" x14ac:dyDescent="0.3">
      <c r="A39" s="3"/>
      <c r="B39" s="25">
        <f>SUM(B33:B36,B9:B30)</f>
        <v>51</v>
      </c>
      <c r="C39" s="3"/>
      <c r="D39" s="3"/>
      <c r="E39" s="3"/>
      <c r="F39" s="26">
        <f>F36</f>
        <v>189</v>
      </c>
      <c r="G39" s="28">
        <f>F39+B39</f>
        <v>240</v>
      </c>
    </row>
    <row r="40" spans="1:7" x14ac:dyDescent="0.25">
      <c r="C40" s="3"/>
      <c r="D40" s="3"/>
      <c r="E40" s="3"/>
      <c r="G40" s="3"/>
    </row>
    <row r="41" spans="1:7" x14ac:dyDescent="0.25">
      <c r="C41" s="3"/>
      <c r="D41" s="3"/>
      <c r="E41" s="3"/>
      <c r="G41" s="3"/>
    </row>
    <row r="42" spans="1:7" ht="15.5" x14ac:dyDescent="0.35">
      <c r="A42" s="1" t="s">
        <v>38</v>
      </c>
      <c r="B42" s="1"/>
      <c r="C42" s="3"/>
      <c r="D42" s="3"/>
      <c r="E42" s="3"/>
      <c r="G42" s="3"/>
    </row>
    <row r="43" spans="1:7" ht="15.5" x14ac:dyDescent="0.35">
      <c r="A43" s="1"/>
      <c r="B43" s="1"/>
      <c r="C43" s="3"/>
      <c r="D43" s="3"/>
      <c r="E43" s="3"/>
      <c r="G43" s="3"/>
    </row>
    <row r="44" spans="1:7" ht="12.75" customHeight="1" x14ac:dyDescent="0.25">
      <c r="A44" s="4" t="s">
        <v>44</v>
      </c>
      <c r="B44" s="4"/>
      <c r="C44" s="3"/>
      <c r="D44" s="3"/>
      <c r="E44" s="3"/>
      <c r="G44" s="3"/>
    </row>
    <row r="45" spans="1:7" ht="12.75" customHeight="1" x14ac:dyDescent="0.25">
      <c r="A45" s="4" t="s">
        <v>45</v>
      </c>
      <c r="B45" s="4"/>
      <c r="C45" s="3"/>
      <c r="D45" s="3"/>
      <c r="E45" s="3"/>
      <c r="G45" s="3"/>
    </row>
    <row r="46" spans="1:7" ht="15.5" x14ac:dyDescent="0.25">
      <c r="A46" s="5"/>
      <c r="B46" s="5"/>
      <c r="C46" s="3"/>
      <c r="D46" s="3"/>
      <c r="E46" s="3"/>
      <c r="G46" s="3"/>
    </row>
    <row r="47" spans="1:7" ht="15.5" x14ac:dyDescent="0.25">
      <c r="A47" s="5" t="s">
        <v>39</v>
      </c>
      <c r="B47" s="5"/>
      <c r="C47" s="3"/>
      <c r="D47" s="3"/>
      <c r="E47" s="3"/>
      <c r="G47" s="3"/>
    </row>
    <row r="48" spans="1:7" x14ac:dyDescent="0.25">
      <c r="A48" s="2"/>
      <c r="B48" s="2"/>
      <c r="C48" s="3"/>
      <c r="D48" s="3"/>
      <c r="E48" s="3"/>
      <c r="G48" s="3"/>
    </row>
    <row r="49" spans="1:7" x14ac:dyDescent="0.25">
      <c r="A49" s="2"/>
      <c r="B49" s="2"/>
      <c r="C49" s="3"/>
      <c r="D49" s="3"/>
      <c r="E49" s="3"/>
      <c r="G49" s="3"/>
    </row>
    <row r="50" spans="1:7" x14ac:dyDescent="0.25">
      <c r="A50" s="2"/>
      <c r="B50" s="2"/>
      <c r="C50" s="3"/>
      <c r="D50" s="3"/>
      <c r="E50" s="3"/>
      <c r="G50" s="3"/>
    </row>
    <row r="51" spans="1:7" x14ac:dyDescent="0.25">
      <c r="A51" s="2"/>
      <c r="B51" s="2"/>
    </row>
    <row r="52" spans="1:7" x14ac:dyDescent="0.25">
      <c r="A52" s="2"/>
      <c r="B52" s="2"/>
    </row>
  </sheetData>
  <mergeCells count="1">
    <mergeCell ref="G33:G35"/>
  </mergeCells>
  <pageMargins left="0.7" right="0.7" top="0.78740157499999996" bottom="0.78740157499999996" header="0.3" footer="0.3"/>
  <pageSetup paperSize="8" orientation="portrait" verticalDpi="0" r:id="rId1"/>
  <headerFooter>
    <oddFooter>&amp;Z&amp;F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P2:U46"/>
  <sheetViews>
    <sheetView topLeftCell="E7" workbookViewId="0">
      <selection activeCell="R23" sqref="R23"/>
    </sheetView>
  </sheetViews>
  <sheetFormatPr defaultColWidth="10.90625" defaultRowHeight="12.5" x14ac:dyDescent="0.25"/>
  <cols>
    <col min="13" max="15" width="43.54296875" customWidth="1"/>
    <col min="20" max="20" width="11.54296875" bestFit="1" customWidth="1"/>
    <col min="21" max="21" width="12.54296875" bestFit="1" customWidth="1"/>
  </cols>
  <sheetData>
    <row r="2" spans="16:21" x14ac:dyDescent="0.25">
      <c r="P2" t="s">
        <v>49</v>
      </c>
      <c r="Q2" t="s">
        <v>50</v>
      </c>
    </row>
    <row r="3" spans="16:21" x14ac:dyDescent="0.25">
      <c r="P3" t="s">
        <v>0</v>
      </c>
      <c r="Q3" t="s">
        <v>0</v>
      </c>
    </row>
    <row r="4" spans="16:21" x14ac:dyDescent="0.25">
      <c r="P4" s="7"/>
      <c r="Q4" s="7"/>
      <c r="R4" s="7"/>
    </row>
    <row r="5" spans="16:21" x14ac:dyDescent="0.25">
      <c r="P5">
        <v>0</v>
      </c>
      <c r="Q5">
        <v>0</v>
      </c>
      <c r="R5" s="7"/>
    </row>
    <row r="6" spans="16:21" x14ac:dyDescent="0.25">
      <c r="P6">
        <v>6000</v>
      </c>
      <c r="Q6">
        <v>10500</v>
      </c>
      <c r="R6" s="7"/>
    </row>
    <row r="7" spans="16:21" x14ac:dyDescent="0.25">
      <c r="P7">
        <v>6000</v>
      </c>
      <c r="Q7">
        <v>11500</v>
      </c>
      <c r="R7" s="7"/>
    </row>
    <row r="8" spans="16:21" x14ac:dyDescent="0.25">
      <c r="P8">
        <v>8400</v>
      </c>
      <c r="Q8">
        <v>11500</v>
      </c>
      <c r="R8" s="7"/>
    </row>
    <row r="9" spans="16:21" x14ac:dyDescent="0.25">
      <c r="P9">
        <v>10800</v>
      </c>
      <c r="Q9">
        <v>11500</v>
      </c>
      <c r="R9" s="7"/>
      <c r="T9" s="7"/>
      <c r="U9" s="7"/>
    </row>
    <row r="10" spans="16:21" x14ac:dyDescent="0.25">
      <c r="P10">
        <v>12000</v>
      </c>
      <c r="Q10">
        <v>11500</v>
      </c>
      <c r="R10" s="7"/>
      <c r="T10" s="7"/>
      <c r="U10" s="7"/>
    </row>
    <row r="11" spans="16:21" x14ac:dyDescent="0.25">
      <c r="P11">
        <v>12000</v>
      </c>
      <c r="Q11">
        <v>11550</v>
      </c>
      <c r="R11" s="7"/>
      <c r="T11" s="7"/>
      <c r="U11" s="7"/>
    </row>
    <row r="12" spans="16:21" x14ac:dyDescent="0.25">
      <c r="P12">
        <v>10800</v>
      </c>
      <c r="Q12">
        <v>11550</v>
      </c>
      <c r="R12" s="7"/>
      <c r="T12" s="7"/>
      <c r="U12" s="7"/>
    </row>
    <row r="13" spans="16:21" x14ac:dyDescent="0.25">
      <c r="P13">
        <v>8400</v>
      </c>
      <c r="Q13">
        <v>11550</v>
      </c>
      <c r="R13" s="7"/>
      <c r="T13" s="7"/>
      <c r="U13" s="7"/>
    </row>
    <row r="14" spans="16:21" x14ac:dyDescent="0.25">
      <c r="P14">
        <v>7200</v>
      </c>
      <c r="Q14">
        <v>11550</v>
      </c>
      <c r="R14" s="7"/>
      <c r="T14" s="7"/>
      <c r="U14" s="7"/>
    </row>
    <row r="15" spans="16:21" x14ac:dyDescent="0.25">
      <c r="P15">
        <v>7200</v>
      </c>
      <c r="Q15">
        <v>12000</v>
      </c>
      <c r="R15" s="7"/>
      <c r="T15" s="7"/>
      <c r="U15" s="7"/>
    </row>
    <row r="16" spans="16:21" x14ac:dyDescent="0.25">
      <c r="P16">
        <v>9600</v>
      </c>
      <c r="Q16">
        <v>12000</v>
      </c>
      <c r="R16" s="7"/>
      <c r="T16" s="7"/>
      <c r="U16" s="7"/>
    </row>
    <row r="17" spans="16:21" x14ac:dyDescent="0.25">
      <c r="P17">
        <v>12000</v>
      </c>
      <c r="Q17">
        <v>12000</v>
      </c>
      <c r="R17" s="7"/>
      <c r="T17" s="7"/>
      <c r="U17" s="7"/>
    </row>
    <row r="18" spans="16:21" x14ac:dyDescent="0.25">
      <c r="P18">
        <v>12000</v>
      </c>
      <c r="Q18">
        <v>12050</v>
      </c>
      <c r="R18" s="7"/>
      <c r="T18" s="7"/>
      <c r="U18" s="7"/>
    </row>
    <row r="19" spans="16:21" x14ac:dyDescent="0.25">
      <c r="P19">
        <v>9600</v>
      </c>
      <c r="Q19">
        <v>12050</v>
      </c>
      <c r="R19" s="7"/>
      <c r="T19" s="7"/>
      <c r="U19" s="7"/>
    </row>
    <row r="20" spans="16:21" x14ac:dyDescent="0.25">
      <c r="P20">
        <v>6000</v>
      </c>
      <c r="Q20">
        <v>12050</v>
      </c>
      <c r="R20" s="7"/>
      <c r="T20" s="7"/>
      <c r="U20" s="7"/>
    </row>
    <row r="21" spans="16:21" x14ac:dyDescent="0.25">
      <c r="P21">
        <v>6000</v>
      </c>
      <c r="Q21">
        <v>12500</v>
      </c>
      <c r="R21" s="7"/>
      <c r="T21" s="7"/>
      <c r="U21" s="7"/>
    </row>
    <row r="22" spans="16:21" x14ac:dyDescent="0.25">
      <c r="P22">
        <v>8400</v>
      </c>
      <c r="Q22">
        <v>12500</v>
      </c>
      <c r="R22" s="7"/>
      <c r="T22" s="7"/>
      <c r="U22" s="7"/>
    </row>
    <row r="23" spans="16:21" x14ac:dyDescent="0.25">
      <c r="P23">
        <v>10800</v>
      </c>
      <c r="Q23">
        <v>12500</v>
      </c>
      <c r="R23" s="7"/>
      <c r="T23" s="7"/>
      <c r="U23" s="7"/>
    </row>
    <row r="24" spans="16:21" x14ac:dyDescent="0.25">
      <c r="P24">
        <v>12000</v>
      </c>
      <c r="Q24">
        <v>12500</v>
      </c>
      <c r="R24" s="7"/>
      <c r="T24" s="7"/>
      <c r="U24" s="7"/>
    </row>
    <row r="25" spans="16:21" x14ac:dyDescent="0.25">
      <c r="P25">
        <v>12000</v>
      </c>
      <c r="Q25">
        <v>12550</v>
      </c>
      <c r="R25" s="7"/>
      <c r="T25" s="7"/>
      <c r="U25" s="7"/>
    </row>
    <row r="26" spans="16:21" x14ac:dyDescent="0.25">
      <c r="P26">
        <v>10800</v>
      </c>
      <c r="Q26">
        <v>12550</v>
      </c>
      <c r="R26" s="7"/>
      <c r="T26" s="7"/>
      <c r="U26" s="7"/>
    </row>
    <row r="27" spans="16:21" x14ac:dyDescent="0.25">
      <c r="P27">
        <v>8400</v>
      </c>
      <c r="Q27">
        <v>12550</v>
      </c>
      <c r="R27" s="7"/>
      <c r="T27" s="7"/>
      <c r="U27" s="7"/>
    </row>
    <row r="28" spans="16:21" x14ac:dyDescent="0.25">
      <c r="P28">
        <v>7200</v>
      </c>
      <c r="Q28">
        <v>12550</v>
      </c>
      <c r="R28" s="7"/>
      <c r="T28" s="7"/>
      <c r="U28" s="7"/>
    </row>
    <row r="29" spans="16:21" x14ac:dyDescent="0.25">
      <c r="P29" s="7">
        <v>7200</v>
      </c>
      <c r="Q29" s="7">
        <v>12750</v>
      </c>
      <c r="R29" s="7"/>
      <c r="T29" s="7"/>
      <c r="U29" s="7"/>
    </row>
    <row r="30" spans="16:21" x14ac:dyDescent="0.25">
      <c r="P30" s="7">
        <v>9600</v>
      </c>
      <c r="Q30" s="7">
        <v>12750</v>
      </c>
      <c r="R30" s="7"/>
      <c r="T30" s="7"/>
      <c r="U30" s="7"/>
    </row>
    <row r="31" spans="16:21" x14ac:dyDescent="0.25">
      <c r="P31" s="7">
        <v>12000</v>
      </c>
      <c r="Q31" s="7">
        <v>12750</v>
      </c>
      <c r="R31" s="7"/>
      <c r="T31" s="7"/>
      <c r="U31" s="7"/>
    </row>
    <row r="32" spans="16:21" x14ac:dyDescent="0.25">
      <c r="P32" s="7">
        <v>12600</v>
      </c>
      <c r="Q32" s="7">
        <v>12750</v>
      </c>
      <c r="R32" s="7"/>
      <c r="T32" s="7"/>
      <c r="U32" s="7"/>
    </row>
    <row r="33" spans="16:21" x14ac:dyDescent="0.25">
      <c r="P33" s="7">
        <v>12600</v>
      </c>
      <c r="Q33" s="7">
        <v>12800</v>
      </c>
      <c r="R33" s="7"/>
      <c r="T33" s="7"/>
      <c r="U33" s="7"/>
    </row>
    <row r="34" spans="16:21" x14ac:dyDescent="0.25">
      <c r="P34" s="7">
        <v>12000</v>
      </c>
      <c r="Q34" s="7">
        <v>12800</v>
      </c>
      <c r="R34" s="7"/>
      <c r="T34" s="7"/>
      <c r="U34" s="7"/>
    </row>
    <row r="35" spans="16:21" x14ac:dyDescent="0.25">
      <c r="P35" s="7">
        <v>12000</v>
      </c>
      <c r="Q35" s="7">
        <v>12950</v>
      </c>
      <c r="R35" s="7"/>
      <c r="T35" s="7"/>
      <c r="U35" s="7"/>
    </row>
    <row r="36" spans="16:21" x14ac:dyDescent="0.25">
      <c r="P36" s="7">
        <v>12000</v>
      </c>
      <c r="Q36" s="7">
        <v>12950</v>
      </c>
      <c r="R36" s="7"/>
      <c r="T36" s="7"/>
      <c r="U36" s="7"/>
    </row>
    <row r="37" spans="16:21" x14ac:dyDescent="0.25">
      <c r="P37" s="7">
        <v>6000</v>
      </c>
      <c r="Q37" s="7">
        <v>12950</v>
      </c>
      <c r="T37" s="7"/>
      <c r="U37" s="7"/>
    </row>
    <row r="38" spans="16:21" x14ac:dyDescent="0.25">
      <c r="P38" s="7">
        <v>6000</v>
      </c>
      <c r="Q38" s="7">
        <v>13000</v>
      </c>
    </row>
    <row r="39" spans="16:21" x14ac:dyDescent="0.25">
      <c r="P39" s="7">
        <v>8400</v>
      </c>
      <c r="Q39" s="7">
        <v>13000</v>
      </c>
    </row>
    <row r="40" spans="16:21" x14ac:dyDescent="0.25">
      <c r="P40" s="7">
        <v>10800</v>
      </c>
      <c r="Q40" s="7">
        <v>13000</v>
      </c>
    </row>
    <row r="41" spans="16:21" x14ac:dyDescent="0.25">
      <c r="P41" s="7">
        <v>12000</v>
      </c>
      <c r="Q41" s="7">
        <v>13000</v>
      </c>
    </row>
    <row r="42" spans="16:21" x14ac:dyDescent="0.25">
      <c r="P42" s="7">
        <v>12600</v>
      </c>
      <c r="Q42" s="7">
        <v>13000</v>
      </c>
    </row>
    <row r="43" spans="16:21" x14ac:dyDescent="0.25">
      <c r="P43" s="7">
        <v>12660</v>
      </c>
      <c r="Q43" s="7">
        <v>13000</v>
      </c>
    </row>
    <row r="44" spans="16:21" x14ac:dyDescent="0.25">
      <c r="P44" s="7">
        <v>13000</v>
      </c>
      <c r="Q44" s="7">
        <v>13000</v>
      </c>
    </row>
    <row r="45" spans="16:21" x14ac:dyDescent="0.25">
      <c r="P45" s="7">
        <v>13000</v>
      </c>
      <c r="Q45" s="7">
        <v>13000</v>
      </c>
    </row>
    <row r="46" spans="16:21" x14ac:dyDescent="0.25">
      <c r="P46" s="7">
        <v>0</v>
      </c>
      <c r="Q46" s="7">
        <v>0</v>
      </c>
    </row>
  </sheetData>
  <pageMargins left="0.7" right="0.7" top="0.78740157499999996" bottom="0.78740157499999996" header="0.3" footer="0.3"/>
  <pageSetup paperSize="8" scale="67"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45"/>
  <sheetViews>
    <sheetView tabSelected="1" zoomScale="145" zoomScaleNormal="145" workbookViewId="0">
      <selection activeCell="B19" sqref="B19"/>
    </sheetView>
  </sheetViews>
  <sheetFormatPr defaultColWidth="10.90625" defaultRowHeight="12.5" x14ac:dyDescent="0.25"/>
  <cols>
    <col min="1" max="1" width="13.1796875" customWidth="1"/>
    <col min="2" max="2" width="21" customWidth="1"/>
    <col min="4" max="4" width="14.26953125" customWidth="1"/>
  </cols>
  <sheetData>
    <row r="1" spans="1:6" x14ac:dyDescent="0.25">
      <c r="C1">
        <v>13030</v>
      </c>
      <c r="D1">
        <v>0</v>
      </c>
    </row>
    <row r="3" spans="1:6" ht="20" x14ac:dyDescent="0.4">
      <c r="C3" s="15" t="s">
        <v>53</v>
      </c>
    </row>
    <row r="5" spans="1:6" ht="15.5" x14ac:dyDescent="0.35">
      <c r="A5" s="1" t="s">
        <v>75</v>
      </c>
    </row>
    <row r="6" spans="1:6" ht="15.5" x14ac:dyDescent="0.35">
      <c r="A6" s="1" t="s">
        <v>57</v>
      </c>
    </row>
    <row r="7" spans="1:6" ht="15.5" x14ac:dyDescent="0.35">
      <c r="A7" s="1"/>
    </row>
    <row r="8" spans="1:6" s="2" customFormat="1" ht="25" x14ac:dyDescent="0.25">
      <c r="B8" s="29" t="s">
        <v>67</v>
      </c>
      <c r="C8" s="30" t="s">
        <v>74</v>
      </c>
      <c r="D8" s="3" t="s">
        <v>55</v>
      </c>
      <c r="E8" s="29" t="s">
        <v>66</v>
      </c>
    </row>
    <row r="9" spans="1:6" x14ac:dyDescent="0.25">
      <c r="B9" s="3" t="s">
        <v>1</v>
      </c>
      <c r="C9" s="3" t="s">
        <v>0</v>
      </c>
      <c r="D9" s="3" t="s">
        <v>56</v>
      </c>
      <c r="E9" s="3" t="s">
        <v>1</v>
      </c>
    </row>
    <row r="10" spans="1:6" x14ac:dyDescent="0.25">
      <c r="A10" t="s">
        <v>34</v>
      </c>
      <c r="B10" s="3"/>
      <c r="C10" s="3">
        <v>0</v>
      </c>
      <c r="D10" s="3">
        <v>0</v>
      </c>
    </row>
    <row r="11" spans="1:6" x14ac:dyDescent="0.25">
      <c r="A11" t="s">
        <v>54</v>
      </c>
      <c r="B11" s="3">
        <v>10</v>
      </c>
      <c r="C11" s="3">
        <v>12900</v>
      </c>
      <c r="D11" s="3">
        <v>0</v>
      </c>
      <c r="E11" s="3">
        <v>20</v>
      </c>
      <c r="F11" t="s">
        <v>80</v>
      </c>
    </row>
    <row r="12" spans="1:6" x14ac:dyDescent="0.25">
      <c r="A12" t="s">
        <v>58</v>
      </c>
      <c r="B12" s="3">
        <v>10</v>
      </c>
      <c r="C12" s="3">
        <v>12900</v>
      </c>
      <c r="D12" s="3">
        <v>30</v>
      </c>
      <c r="E12" s="3">
        <v>18</v>
      </c>
      <c r="F12" t="s">
        <v>80</v>
      </c>
    </row>
    <row r="13" spans="1:6" x14ac:dyDescent="0.25">
      <c r="A13" t="s">
        <v>59</v>
      </c>
      <c r="B13" s="3">
        <v>2</v>
      </c>
      <c r="C13" s="3">
        <v>12900</v>
      </c>
      <c r="D13" s="3">
        <v>40</v>
      </c>
      <c r="E13" s="3">
        <v>18</v>
      </c>
      <c r="F13" t="s">
        <v>80</v>
      </c>
    </row>
    <row r="14" spans="1:6" x14ac:dyDescent="0.25">
      <c r="A14" t="s">
        <v>60</v>
      </c>
      <c r="B14" s="3">
        <v>2</v>
      </c>
      <c r="C14" s="3">
        <v>12900</v>
      </c>
      <c r="D14" s="3">
        <v>50</v>
      </c>
      <c r="E14" s="3">
        <v>18</v>
      </c>
      <c r="F14" t="s">
        <v>80</v>
      </c>
    </row>
    <row r="15" spans="1:6" x14ac:dyDescent="0.25">
      <c r="A15" t="s">
        <v>61</v>
      </c>
      <c r="B15" s="3">
        <v>2</v>
      </c>
      <c r="C15" s="3">
        <v>12900</v>
      </c>
      <c r="D15" s="3">
        <v>60</v>
      </c>
      <c r="E15" s="3">
        <v>18</v>
      </c>
      <c r="F15" t="s">
        <v>80</v>
      </c>
    </row>
    <row r="16" spans="1:6" x14ac:dyDescent="0.25">
      <c r="A16" t="s">
        <v>62</v>
      </c>
      <c r="B16" s="3">
        <v>2</v>
      </c>
      <c r="C16" s="3">
        <v>12900</v>
      </c>
      <c r="D16" s="3">
        <v>70</v>
      </c>
      <c r="E16" s="3">
        <v>18</v>
      </c>
      <c r="F16" t="s">
        <v>80</v>
      </c>
    </row>
    <row r="17" spans="1:6" x14ac:dyDescent="0.25">
      <c r="A17" t="s">
        <v>63</v>
      </c>
      <c r="B17" s="3">
        <v>2</v>
      </c>
      <c r="C17" s="3">
        <v>12900</v>
      </c>
      <c r="D17" s="3">
        <v>80</v>
      </c>
      <c r="E17" s="3">
        <v>18</v>
      </c>
      <c r="F17" t="s">
        <v>80</v>
      </c>
    </row>
    <row r="18" spans="1:6" x14ac:dyDescent="0.25">
      <c r="A18" t="s">
        <v>64</v>
      </c>
      <c r="B18" s="3">
        <v>2</v>
      </c>
      <c r="C18" s="3">
        <v>12900</v>
      </c>
      <c r="D18" s="3">
        <v>90</v>
      </c>
      <c r="E18" s="3">
        <v>18</v>
      </c>
      <c r="F18" t="s">
        <v>80</v>
      </c>
    </row>
    <row r="19" spans="1:6" x14ac:dyDescent="0.25">
      <c r="A19" t="s">
        <v>65</v>
      </c>
      <c r="B19" s="3">
        <v>2</v>
      </c>
      <c r="C19" s="3">
        <v>12900</v>
      </c>
      <c r="D19" s="3">
        <v>100</v>
      </c>
      <c r="E19" s="3">
        <v>18</v>
      </c>
      <c r="F19" t="s">
        <v>80</v>
      </c>
    </row>
    <row r="20" spans="1:6" x14ac:dyDescent="0.25">
      <c r="A20" t="s">
        <v>68</v>
      </c>
      <c r="B20" s="3">
        <v>0</v>
      </c>
      <c r="C20" s="3">
        <v>12900</v>
      </c>
      <c r="D20" s="3">
        <v>100</v>
      </c>
      <c r="E20" s="3">
        <v>15</v>
      </c>
      <c r="F20" t="s">
        <v>81</v>
      </c>
    </row>
    <row r="21" spans="1:6" x14ac:dyDescent="0.25">
      <c r="A21" t="s">
        <v>69</v>
      </c>
      <c r="B21" s="3">
        <v>0</v>
      </c>
      <c r="C21" s="3">
        <v>12900</v>
      </c>
      <c r="D21" s="3">
        <v>100</v>
      </c>
      <c r="E21" s="3">
        <v>15</v>
      </c>
      <c r="F21" t="s">
        <v>81</v>
      </c>
    </row>
    <row r="22" spans="1:6" x14ac:dyDescent="0.25">
      <c r="A22" t="s">
        <v>72</v>
      </c>
      <c r="B22" s="3">
        <v>5</v>
      </c>
      <c r="C22" s="3">
        <v>12900</v>
      </c>
      <c r="D22" s="3">
        <v>0</v>
      </c>
      <c r="E22" s="3">
        <v>7</v>
      </c>
      <c r="F22" t="s">
        <v>79</v>
      </c>
    </row>
    <row r="23" spans="1:6" x14ac:dyDescent="0.25">
      <c r="A23" t="s">
        <v>73</v>
      </c>
      <c r="B23" s="3"/>
      <c r="C23" s="3">
        <v>0</v>
      </c>
      <c r="D23" s="3">
        <v>0</v>
      </c>
    </row>
    <row r="24" spans="1:6" x14ac:dyDescent="0.25">
      <c r="B24" s="3">
        <f>SUM(B11:B22)</f>
        <v>39</v>
      </c>
      <c r="C24" s="3"/>
      <c r="D24" s="3"/>
      <c r="E24" s="3">
        <f>SUM(E11:E22)</f>
        <v>201</v>
      </c>
    </row>
    <row r="25" spans="1:6" x14ac:dyDescent="0.25">
      <c r="C25" s="3"/>
      <c r="D25" s="3"/>
    </row>
    <row r="26" spans="1:6" x14ac:dyDescent="0.25">
      <c r="C26" s="3"/>
      <c r="D26" s="3"/>
    </row>
    <row r="27" spans="1:6" ht="15.5" x14ac:dyDescent="0.4">
      <c r="A27" t="s">
        <v>71</v>
      </c>
      <c r="C27" s="3"/>
      <c r="D27" s="3"/>
    </row>
    <row r="28" spans="1:6" x14ac:dyDescent="0.25">
      <c r="C28" s="3"/>
      <c r="D28" s="3"/>
    </row>
    <row r="29" spans="1:6" ht="15.5" x14ac:dyDescent="0.4">
      <c r="A29" t="s">
        <v>70</v>
      </c>
      <c r="C29" s="3"/>
      <c r="D29" s="3"/>
    </row>
    <row r="30" spans="1:6" x14ac:dyDescent="0.25">
      <c r="C30" s="3"/>
      <c r="D30" s="3"/>
    </row>
    <row r="31" spans="1:6" x14ac:dyDescent="0.25">
      <c r="A31" t="s">
        <v>76</v>
      </c>
      <c r="C31" s="3"/>
      <c r="D31" s="3"/>
    </row>
    <row r="32" spans="1:6" x14ac:dyDescent="0.25">
      <c r="C32" s="3"/>
      <c r="D32" s="3"/>
    </row>
    <row r="33" spans="1:5" x14ac:dyDescent="0.25">
      <c r="C33" s="3"/>
      <c r="D33" s="3"/>
    </row>
    <row r="34" spans="1:5" x14ac:dyDescent="0.25">
      <c r="C34" s="3"/>
      <c r="D34" s="3"/>
    </row>
    <row r="35" spans="1:5" x14ac:dyDescent="0.25">
      <c r="C35" s="3"/>
      <c r="D35" s="3"/>
    </row>
    <row r="36" spans="1:5" x14ac:dyDescent="0.25">
      <c r="C36" s="3"/>
      <c r="D36" s="3"/>
    </row>
    <row r="37" spans="1:5" x14ac:dyDescent="0.25">
      <c r="A37" t="s">
        <v>82</v>
      </c>
      <c r="B37" t="s">
        <v>83</v>
      </c>
      <c r="C37" s="3"/>
      <c r="D37" s="3">
        <f>12900/14</f>
        <v>921.42857142857144</v>
      </c>
      <c r="E37" t="s">
        <v>0</v>
      </c>
    </row>
    <row r="38" spans="1:5" x14ac:dyDescent="0.25">
      <c r="B38" s="31">
        <v>0</v>
      </c>
      <c r="C38" s="3"/>
      <c r="D38" s="3"/>
    </row>
    <row r="39" spans="1:5" x14ac:dyDescent="0.25">
      <c r="C39" s="3"/>
      <c r="D39" s="3"/>
    </row>
    <row r="40" spans="1:5" x14ac:dyDescent="0.25">
      <c r="B40" t="s">
        <v>84</v>
      </c>
      <c r="C40" s="3"/>
      <c r="D40" s="3"/>
    </row>
    <row r="41" spans="1:5" x14ac:dyDescent="0.25">
      <c r="C41" s="3"/>
      <c r="D41" s="3"/>
    </row>
    <row r="42" spans="1:5" x14ac:dyDescent="0.25">
      <c r="C42" s="3"/>
      <c r="D42" s="3"/>
    </row>
    <row r="43" spans="1:5" x14ac:dyDescent="0.25">
      <c r="C43" s="3"/>
      <c r="D43" s="3">
        <v>60</v>
      </c>
      <c r="E43" t="s">
        <v>85</v>
      </c>
    </row>
    <row r="44" spans="1:5" x14ac:dyDescent="0.25">
      <c r="B44">
        <v>100</v>
      </c>
      <c r="C44" s="3">
        <v>6000</v>
      </c>
      <c r="D44" s="3">
        <f>0.1*C44</f>
        <v>600</v>
      </c>
    </row>
    <row r="45" spans="1:5" x14ac:dyDescent="0.25">
      <c r="B45">
        <v>30</v>
      </c>
      <c r="C45">
        <v>1800</v>
      </c>
      <c r="E45" s="33" t="s">
        <v>86</v>
      </c>
    </row>
  </sheetData>
  <pageMargins left="0.7" right="0.7" top="0.78740157499999996" bottom="0.78740157499999996" header="0.3" footer="0.3"/>
  <pageSetup paperSize="8" orientation="portrait" verticalDpi="0" r:id="rId1"/>
  <headerFooter>
    <oddFooter>&amp;Z&amp;F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R1:U33"/>
  <sheetViews>
    <sheetView workbookViewId="0">
      <selection activeCell="R6" sqref="R6"/>
    </sheetView>
  </sheetViews>
  <sheetFormatPr defaultColWidth="10.90625" defaultRowHeight="12.5" x14ac:dyDescent="0.25"/>
  <sheetData>
    <row r="1" spans="18:21" x14ac:dyDescent="0.25">
      <c r="R1" s="3" t="s">
        <v>78</v>
      </c>
      <c r="S1" s="3" t="s">
        <v>55</v>
      </c>
      <c r="T1" s="3"/>
      <c r="U1" s="3"/>
    </row>
    <row r="2" spans="18:21" x14ac:dyDescent="0.25">
      <c r="R2" s="3" t="s">
        <v>1</v>
      </c>
      <c r="S2" s="3" t="s">
        <v>77</v>
      </c>
      <c r="T2" s="3"/>
      <c r="U2" s="3"/>
    </row>
    <row r="3" spans="18:21" x14ac:dyDescent="0.25">
      <c r="R3">
        <v>0</v>
      </c>
      <c r="S3" s="3">
        <v>0</v>
      </c>
      <c r="T3" s="3"/>
      <c r="U3" s="3"/>
    </row>
    <row r="4" spans="18:21" x14ac:dyDescent="0.25">
      <c r="R4">
        <v>30</v>
      </c>
      <c r="S4" s="3">
        <v>0</v>
      </c>
      <c r="T4" s="3"/>
      <c r="U4" s="3"/>
    </row>
    <row r="5" spans="18:21" x14ac:dyDescent="0.25">
      <c r="R5">
        <v>40</v>
      </c>
      <c r="S5" s="3">
        <v>30</v>
      </c>
      <c r="T5" s="3"/>
      <c r="U5" s="3"/>
    </row>
    <row r="6" spans="18:21" x14ac:dyDescent="0.25">
      <c r="R6">
        <v>58</v>
      </c>
      <c r="S6" s="3">
        <v>30</v>
      </c>
    </row>
    <row r="7" spans="18:21" x14ac:dyDescent="0.25">
      <c r="R7">
        <v>60</v>
      </c>
      <c r="S7" s="3">
        <v>40</v>
      </c>
    </row>
    <row r="8" spans="18:21" x14ac:dyDescent="0.25">
      <c r="R8">
        <v>78</v>
      </c>
      <c r="S8" s="3">
        <v>40</v>
      </c>
    </row>
    <row r="9" spans="18:21" x14ac:dyDescent="0.25">
      <c r="R9">
        <v>80</v>
      </c>
      <c r="S9" s="3">
        <v>50</v>
      </c>
    </row>
    <row r="10" spans="18:21" x14ac:dyDescent="0.25">
      <c r="R10">
        <v>98</v>
      </c>
      <c r="S10" s="3">
        <v>50</v>
      </c>
    </row>
    <row r="11" spans="18:21" x14ac:dyDescent="0.25">
      <c r="R11">
        <v>100</v>
      </c>
      <c r="S11" s="3">
        <v>60</v>
      </c>
    </row>
    <row r="12" spans="18:21" x14ac:dyDescent="0.25">
      <c r="R12">
        <v>118</v>
      </c>
      <c r="S12" s="3">
        <v>60</v>
      </c>
    </row>
    <row r="13" spans="18:21" x14ac:dyDescent="0.25">
      <c r="R13">
        <v>120</v>
      </c>
      <c r="S13" s="3">
        <v>70</v>
      </c>
    </row>
    <row r="14" spans="18:21" x14ac:dyDescent="0.25">
      <c r="R14">
        <v>138</v>
      </c>
      <c r="S14" s="3">
        <v>70</v>
      </c>
    </row>
    <row r="15" spans="18:21" x14ac:dyDescent="0.25">
      <c r="R15">
        <v>140</v>
      </c>
      <c r="S15" s="3">
        <v>80</v>
      </c>
    </row>
    <row r="16" spans="18:21" x14ac:dyDescent="0.25">
      <c r="R16">
        <v>158</v>
      </c>
      <c r="S16" s="3">
        <v>80</v>
      </c>
    </row>
    <row r="17" spans="18:21" x14ac:dyDescent="0.25">
      <c r="R17">
        <v>160</v>
      </c>
      <c r="S17" s="3">
        <v>90</v>
      </c>
    </row>
    <row r="18" spans="18:21" x14ac:dyDescent="0.25">
      <c r="R18">
        <v>178</v>
      </c>
      <c r="S18" s="3">
        <v>90</v>
      </c>
    </row>
    <row r="19" spans="18:21" x14ac:dyDescent="0.25">
      <c r="R19">
        <v>180</v>
      </c>
      <c r="S19" s="3">
        <v>100</v>
      </c>
    </row>
    <row r="20" spans="18:21" x14ac:dyDescent="0.25">
      <c r="R20">
        <v>198</v>
      </c>
      <c r="S20" s="3">
        <v>100</v>
      </c>
    </row>
    <row r="21" spans="18:21" x14ac:dyDescent="0.25">
      <c r="R21">
        <v>213</v>
      </c>
      <c r="S21" s="3">
        <v>100</v>
      </c>
    </row>
    <row r="22" spans="18:21" x14ac:dyDescent="0.25">
      <c r="R22">
        <v>228</v>
      </c>
      <c r="S22" s="3">
        <v>100</v>
      </c>
    </row>
    <row r="23" spans="18:21" x14ac:dyDescent="0.25">
      <c r="R23">
        <v>233</v>
      </c>
      <c r="S23" s="3">
        <v>0</v>
      </c>
      <c r="T23" s="3"/>
      <c r="U23" s="3"/>
    </row>
    <row r="24" spans="18:21" x14ac:dyDescent="0.25">
      <c r="R24">
        <v>240</v>
      </c>
      <c r="S24" s="3">
        <v>0</v>
      </c>
      <c r="T24" s="3"/>
      <c r="U24" s="3"/>
    </row>
    <row r="25" spans="18:21" x14ac:dyDescent="0.25">
      <c r="S25" s="3"/>
      <c r="T25" s="3"/>
      <c r="U25" s="3"/>
    </row>
    <row r="26" spans="18:21" x14ac:dyDescent="0.25">
      <c r="S26" s="3"/>
      <c r="T26" s="3"/>
      <c r="U26" s="3"/>
    </row>
    <row r="27" spans="18:21" x14ac:dyDescent="0.25">
      <c r="S27" s="3"/>
      <c r="T27" s="3"/>
      <c r="U27" s="3"/>
    </row>
    <row r="28" spans="18:21" x14ac:dyDescent="0.25">
      <c r="S28" s="3"/>
      <c r="T28" s="3"/>
      <c r="U28" s="3"/>
    </row>
    <row r="29" spans="18:21" x14ac:dyDescent="0.25">
      <c r="S29" s="3"/>
      <c r="T29" s="3"/>
      <c r="U29" s="3"/>
    </row>
    <row r="30" spans="18:21" x14ac:dyDescent="0.25">
      <c r="S30" s="3"/>
      <c r="T30" s="3"/>
      <c r="U30" s="3"/>
    </row>
    <row r="31" spans="18:21" x14ac:dyDescent="0.25">
      <c r="S31" s="3"/>
      <c r="T31" s="3"/>
      <c r="U31" s="3"/>
    </row>
    <row r="32" spans="18:21" x14ac:dyDescent="0.25">
      <c r="S32" s="3"/>
      <c r="T32" s="3"/>
      <c r="U32" s="3"/>
    </row>
    <row r="33" spans="19:21" x14ac:dyDescent="0.25">
      <c r="S33" s="3"/>
      <c r="T33" s="3"/>
      <c r="U33" s="3"/>
    </row>
  </sheetData>
  <pageMargins left="0.7" right="0.7" top="0.78740157499999996" bottom="0.78740157499999996" header="0.3" footer="0.3"/>
  <pageSetup paperSize="8" scale="90" orientation="landscape"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Tab MGT6000-2S</vt:lpstr>
      <vt:lpstr>Diagram MGT6000-2S</vt:lpstr>
      <vt:lpstr>Tab MGT6000-1S</vt:lpstr>
      <vt:lpstr>Diagram MGT6000-1S</vt:lpstr>
      <vt:lpstr>'Tab MGT6000-1S'!Print_Area</vt:lpstr>
      <vt:lpstr>'Tab MGT6000-2S'!Print_Area</vt:lpstr>
    </vt:vector>
  </TitlesOfParts>
  <Company>MAN Diesel &amp; Turbo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Nern</dc:creator>
  <cp:lastModifiedBy>JOACHIM AGOU</cp:lastModifiedBy>
  <cp:lastPrinted>2020-07-09T05:18:16Z</cp:lastPrinted>
  <dcterms:created xsi:type="dcterms:W3CDTF">2020-07-08T05:22:24Z</dcterms:created>
  <dcterms:modified xsi:type="dcterms:W3CDTF">2020-10-23T13:43:13Z</dcterms:modified>
</cp:coreProperties>
</file>