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localSheetId="0" name="task_start">ProjectSchedule!$C$1</definedName>
    <definedName name="InicioDelProyecto">ProjectSchedule!$C$3</definedName>
    <definedName localSheetId="0" name="task_progress">#REF!</definedName>
    <definedName localSheetId="0" name="task_end">ProjectSchedule!$D$1</definedName>
    <definedName name="SemanaParaMostrar">ProjectSchedule!$C$5</definedName>
  </definedNames>
  <calcPr/>
  <extLst>
    <ext uri="GoogleSheetsCustomDataVersion1">
      <go:sheetsCustomData xmlns:go="http://customooxmlschemas.google.com/" r:id="rId6" roundtripDataSignature="AMtx7mjtI5E1mFGLe4zhT8rVqAq5/PDh9g=="/>
    </ext>
  </extLst>
</workbook>
</file>

<file path=xl/sharedStrings.xml><?xml version="1.0" encoding="utf-8"?>
<sst xmlns="http://schemas.openxmlformats.org/spreadsheetml/2006/main" count="105" uniqueCount="89">
  <si>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</si>
  <si>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Carta Gantt</t>
  </si>
  <si>
    <t>Escriba el nombre de la compañía en la celda B2.</t>
  </si>
  <si>
    <t>Proyecto: Arriendos de temporada</t>
  </si>
  <si>
    <t>Escriba el nombre del responsable del proyecto en la celda B3. Escriba la fecha de comienzo del proyecto en la celda E3. Inicio del proyecto: la etiqueta se encuentra en la celda C3.</t>
  </si>
  <si>
    <t>Inicio del Proyecto</t>
  </si>
  <si>
    <t>Final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</si>
  <si>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</si>
  <si>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</si>
  <si>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</si>
  <si>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</si>
  <si>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INICIO</t>
  </si>
  <si>
    <t>FIN</t>
  </si>
  <si>
    <t>DÍAS</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</si>
  <si>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</si>
  <si>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Iteración 1</t>
  </si>
  <si>
    <t>Ambito de gestion</t>
  </si>
  <si>
    <t>Actas de reunión</t>
  </si>
  <si>
    <t>todos los lunes</t>
  </si>
  <si>
    <t>Kick Off</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</si>
  <si>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</si>
  <si>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Acta de Constitución del Proyecto</t>
  </si>
  <si>
    <t>EDT</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</si>
  <si>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</si>
  <si>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Definición de Responsabilidades RACI</t>
  </si>
  <si>
    <t>Matriz de Riesgos</t>
  </si>
  <si>
    <t>Plan de Proyecto</t>
  </si>
  <si>
    <t>ERS</t>
  </si>
  <si>
    <t>Ambito de Diseño</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</si>
  <si>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</si>
  <si>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Modelo de procesos de negocio</t>
  </si>
  <si>
    <t>Diagrama de caso de uso</t>
  </si>
  <si>
    <t>Especificación de casos de uso</t>
  </si>
  <si>
    <t>Mockups Interfaz del sistema</t>
  </si>
  <si>
    <t>Diagrama de Actividad UML</t>
  </si>
  <si>
    <t>Modelos de Datos E-R</t>
  </si>
  <si>
    <t>Modelo Relacional Normalizado</t>
  </si>
  <si>
    <t>Ambito de Desarrollo</t>
  </si>
  <si>
    <t>Bloque de título fase de ejemplo</t>
  </si>
  <si>
    <t>Programación autenticación de usuario</t>
  </si>
  <si>
    <t>Programación de Casos de Mantenedores</t>
  </si>
  <si>
    <t>Programación de menús según perfil</t>
  </si>
  <si>
    <t>Programación de Base de datos</t>
  </si>
  <si>
    <t>hito 1: Lograr el 100% de la primera iteracion</t>
  </si>
  <si>
    <t>Iteración 2</t>
  </si>
  <si>
    <t>Ambito de Gestión</t>
  </si>
  <si>
    <t>Informe Control y seguimiento</t>
  </si>
  <si>
    <t>Documentación de casos de prueba</t>
  </si>
  <si>
    <t xml:space="preserve">Informe de aplicación de pruebas </t>
  </si>
  <si>
    <t>Diagrama de Arquitectura</t>
  </si>
  <si>
    <t>Diccionario de Datos</t>
  </si>
  <si>
    <t>Esta es una fila vacía.</t>
  </si>
  <si>
    <t>Diagrama de Clases</t>
  </si>
  <si>
    <t>Diagrama de Secuencias</t>
  </si>
  <si>
    <t>Ambito de Desarrollo del software</t>
  </si>
  <si>
    <t>Poblado de tablas</t>
  </si>
  <si>
    <t>Aplicación de Pruebas</t>
  </si>
  <si>
    <t xml:space="preserve">Programación de casos de Negocio </t>
  </si>
  <si>
    <t>Programación de casos de Integración</t>
  </si>
  <si>
    <t>Programación de casos de Investigación</t>
  </si>
  <si>
    <t>hito 2: Lograr el 75% de la programacion</t>
  </si>
  <si>
    <t>Iteración 3</t>
  </si>
  <si>
    <t>Plan de Soporte y Mantencion</t>
  </si>
  <si>
    <t>Plan de Implementacion Ambientes</t>
  </si>
  <si>
    <t>Plan de Capacitacion</t>
  </si>
  <si>
    <t>Informe de resultado de pruebas</t>
  </si>
  <si>
    <t>Informe de Cierre</t>
  </si>
  <si>
    <t>Manual de Usuario Administrador</t>
  </si>
  <si>
    <t>Manual de Usuario Cliente</t>
  </si>
  <si>
    <t>Manual de Usuario Funcionario</t>
  </si>
  <si>
    <t>Manual del Sistema</t>
  </si>
  <si>
    <t>Programación de casos de Negocio</t>
  </si>
  <si>
    <t>Informe Control de Cambios</t>
  </si>
  <si>
    <t>hito 3: proyecto finalizado</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</si>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</sst>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dd/mm/yyyy"/>
    <numFmt numFmtId="165" formatCode="mmm\ &quot;de&quot;\ yyyy"/>
    <numFmt numFmtId="166" formatCode="d"/>
    <numFmt numFmtId="167" formatCode="d\-m\-yy"/>
  </numFmts>
  <fonts count="24">
    <font>
      <sz val="11.0"/>
      <color theme="1"/>
      <name val="Arial"/>
    </font>
    <font>
      <sz val="11.0"/>
      <color theme="0"/>
      <name val="Calibri"/>
    </font>
    <font>
      <b/>
      <sz val="22.0"/>
      <color rgb="FF595959"/>
      <name val="Calibri"/>
    </font>
    <font>
      <sz val="10.0"/>
      <color theme="1"/>
      <name val="Calibri"/>
    </font>
    <font>
      <b/>
      <sz val="11.0"/>
      <color rgb="FF7F7F7F"/>
      <name val="Calibri"/>
    </font>
    <font>
      <sz val="11.0"/>
      <color theme="1"/>
      <name val="Calibri"/>
    </font>
    <font>
      <sz val="10.0"/>
      <color rgb="FF7F7F7F"/>
      <name val="Arial"/>
    </font>
    <font>
      <sz val="14.0"/>
      <color theme="1"/>
      <name val="Calibri"/>
    </font>
    <font/>
    <font>
      <sz val="9.0"/>
      <color theme="1"/>
      <name val="Calibri"/>
    </font>
    <font>
      <b/>
      <sz val="9.0"/>
      <color theme="0"/>
      <name val="Calibri"/>
    </font>
    <font>
      <sz val="8.0"/>
      <color theme="0"/>
      <name val="Calibri"/>
    </font>
    <font>
      <sz val="8.0"/>
      <color rgb="FFFFFFFF"/>
      <name val="Calibri"/>
    </font>
    <font>
      <b/>
      <sz val="11.0"/>
      <color theme="1"/>
      <name val="Calibri"/>
    </font>
    <font>
      <sz val="11.0"/>
      <name val="Calibri"/>
    </font>
    <font>
      <b/>
      <u/>
      <sz val="12.0"/>
      <color rgb="FF595959"/>
    </font>
    <font>
      <b/>
      <sz val="12.0"/>
      <color rgb="FF595959"/>
      <name val="Calibri"/>
    </font>
    <font>
      <b/>
      <sz val="10.0"/>
      <color theme="1"/>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9">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B6D7A8"/>
        <bgColor rgb="FFB6D7A8"/>
      </patternFill>
    </fill>
    <fill>
      <patternFill patternType="solid">
        <fgColor rgb="FF93C47D"/>
        <bgColor rgb="FF93C47D"/>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CCC0D9"/>
        <bgColor rgb="FFCCC0D9"/>
      </patternFill>
    </fill>
    <fill>
      <patternFill patternType="solid">
        <fgColor rgb="FFE5DFEC"/>
        <bgColor rgb="FFE5DFEC"/>
      </patternFill>
    </fill>
    <fill>
      <patternFill patternType="solid">
        <fgColor theme="9"/>
        <bgColor theme="9"/>
      </patternFill>
    </fill>
    <fill>
      <patternFill patternType="solid">
        <fgColor rgb="FF9900FF"/>
        <bgColor rgb="FF9900FF"/>
      </patternFill>
    </fill>
    <fill>
      <patternFill patternType="solid">
        <fgColor rgb="FFEAD1DC"/>
        <bgColor rgb="FFEAD1DC"/>
      </patternFill>
    </fill>
  </fills>
  <borders count="2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A5A5A5"/>
      </left>
      <right style="thin">
        <color rgb="FFA5A5A5"/>
      </right>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A5A5A5"/>
      </left>
      <right style="thin">
        <color rgb="FFA5A5A5"/>
      </right>
      <bottom style="medium">
        <color rgb="FFD8D8D8"/>
      </bottom>
    </border>
    <border>
      <right style="thin">
        <color rgb="FFA5A5A5"/>
      </right>
      <bottom style="medium">
        <color rgb="FFD8D8D8"/>
      </bottom>
    </border>
    <border>
      <left/>
      <right/>
      <top style="medium">
        <color rgb="FFD8D8D8"/>
      </top>
      <bottom style="medium">
        <color rgb="FFD8D8D8"/>
      </bottom>
    </border>
    <border>
      <top style="medium">
        <color rgb="FFD8D8D8"/>
      </top>
      <bottom style="medium">
        <color rgb="FFD8D8D8"/>
      </bottom>
    </border>
    <border>
      <left style="thin">
        <color rgb="FFD8D8D8"/>
      </left>
      <right style="thin">
        <color rgb="FFD8D8D8"/>
      </right>
      <top style="medium">
        <color rgb="FFD8D8D8"/>
      </top>
      <bottom style="medium">
        <color rgb="FFD8D8D8"/>
      </bottom>
    </border>
    <border>
      <right style="thin">
        <color rgb="FFD8D8D8"/>
      </right>
      <top style="medium">
        <color rgb="FFD8D8D8"/>
      </top>
      <bottom style="medium">
        <color rgb="FFD8D8D8"/>
      </bottom>
    </border>
    <border>
      <right style="thin">
        <color rgb="FFD8D8D8"/>
      </right>
      <bottom style="medium">
        <color rgb="FFD8D8D8"/>
      </bottom>
    </border>
    <border>
      <left style="thin">
        <color rgb="FFD8D8D8"/>
      </left>
      <right style="thin">
        <color rgb="FFD8D8D8"/>
      </right>
      <bottom style="medium">
        <color rgb="FFD8D8D8"/>
      </bottom>
    </border>
    <border>
      <left/>
      <right/>
      <bottom style="medium">
        <color rgb="FFD8D8D8"/>
      </bottom>
    </border>
    <border>
      <bottom style="medium">
        <color rgb="FFD8D8D8"/>
      </bottom>
    </border>
    <border>
      <right/>
      <top style="medium">
        <color rgb="FFD8D8D8"/>
      </top>
      <bottom style="medium">
        <color rgb="FFD8D8D8"/>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center"/>
    </xf>
    <xf borderId="0" fillId="0" fontId="3" numFmtId="0" xfId="0" applyAlignment="1" applyFont="1">
      <alignment horizontal="center" vertical="center"/>
    </xf>
    <xf borderId="0" fillId="0" fontId="3" numFmtId="0" xfId="0" applyFont="1"/>
    <xf borderId="0" fillId="0" fontId="4" numFmtId="0" xfId="0" applyFont="1"/>
    <xf borderId="0" fillId="0" fontId="1" numFmtId="0" xfId="0" applyFont="1"/>
    <xf borderId="0" fillId="0" fontId="5" numFmtId="0" xfId="0" applyAlignment="1" applyFont="1">
      <alignment horizontal="center"/>
    </xf>
    <xf borderId="0" fillId="0" fontId="6" numFmtId="0" xfId="0" applyAlignment="1" applyFont="1">
      <alignment vertical="top"/>
    </xf>
    <xf borderId="1" fillId="2" fontId="7" numFmtId="0" xfId="0" applyAlignment="1" applyBorder="1" applyFill="1" applyFont="1">
      <alignment readingOrder="0" vertical="top"/>
    </xf>
    <xf borderId="2" fillId="2" fontId="5" numFmtId="164" xfId="0" applyAlignment="1" applyBorder="1" applyFont="1" applyNumberFormat="1">
      <alignment horizontal="center" vertical="center"/>
    </xf>
    <xf borderId="3" fillId="0" fontId="8" numFmtId="0" xfId="0" applyBorder="1" applyFont="1"/>
    <xf borderId="1" fillId="3" fontId="7" numFmtId="0" xfId="0" applyAlignment="1" applyBorder="1" applyFill="1" applyFont="1">
      <alignment readingOrder="0" vertical="top"/>
    </xf>
    <xf borderId="2" fillId="3" fontId="5" numFmtId="164" xfId="0" applyAlignment="1" applyBorder="1" applyFont="1" applyNumberFormat="1">
      <alignment horizontal="center" vertical="center"/>
    </xf>
    <xf borderId="4" fillId="0" fontId="5" numFmtId="0" xfId="0" applyAlignment="1" applyBorder="1" applyFont="1">
      <alignment horizontal="center" vertical="center"/>
    </xf>
    <xf borderId="5" fillId="4" fontId="5" numFmtId="165" xfId="0" applyAlignment="1" applyBorder="1" applyFill="1" applyFont="1" applyNumberFormat="1">
      <alignment horizontal="left" shrinkToFit="0" vertical="center" wrapText="1"/>
    </xf>
    <xf borderId="6" fillId="0" fontId="8" numFmtId="0" xfId="0" applyBorder="1" applyFont="1"/>
    <xf borderId="7" fillId="0" fontId="8" numFmtId="0" xfId="0" applyBorder="1" applyFont="1"/>
    <xf borderId="0" fillId="4" fontId="5" numFmtId="165" xfId="0" applyAlignment="1" applyFont="1" applyNumberFormat="1">
      <alignment horizontal="left" shrinkToFit="0" vertical="center" wrapText="1"/>
    </xf>
    <xf borderId="8" fillId="0" fontId="5" numFmtId="0" xfId="0" applyBorder="1" applyFont="1"/>
    <xf borderId="8" fillId="0" fontId="8" numFmtId="0" xfId="0" applyBorder="1" applyFont="1"/>
    <xf borderId="9" fillId="4" fontId="9" numFmtId="166" xfId="0" applyAlignment="1" applyBorder="1" applyFont="1" applyNumberFormat="1">
      <alignment horizontal="center" vertical="center"/>
    </xf>
    <xf borderId="10" fillId="4" fontId="9" numFmtId="166" xfId="0" applyAlignment="1" applyBorder="1" applyFont="1" applyNumberFormat="1">
      <alignment horizontal="center" vertical="center"/>
    </xf>
    <xf borderId="11" fillId="4" fontId="9" numFmtId="166" xfId="0" applyAlignment="1" applyBorder="1" applyFont="1" applyNumberFormat="1">
      <alignment horizontal="center" vertical="center"/>
    </xf>
    <xf borderId="0" fillId="4" fontId="9" numFmtId="166" xfId="0" applyAlignment="1" applyFont="1" applyNumberFormat="1">
      <alignment horizontal="center" vertical="center"/>
    </xf>
    <xf borderId="12" fillId="5" fontId="10" numFmtId="0" xfId="0" applyAlignment="1" applyBorder="1" applyFill="1" applyFont="1">
      <alignment horizontal="left" vertical="center"/>
    </xf>
    <xf borderId="12" fillId="5" fontId="10" numFmtId="0" xfId="0" applyAlignment="1" applyBorder="1" applyFont="1">
      <alignment horizontal="center" shrinkToFit="0" vertical="center" wrapText="1"/>
    </xf>
    <xf borderId="13" fillId="5" fontId="11" numFmtId="0" xfId="0" applyAlignment="1" applyBorder="1" applyFont="1">
      <alignment horizontal="center" shrinkToFit="1" vertical="center" wrapText="0"/>
    </xf>
    <xf borderId="14" fillId="5" fontId="12" numFmtId="0" xfId="0" applyAlignment="1" applyBorder="1" applyFont="1">
      <alignment horizontal="center" vertical="center"/>
    </xf>
    <xf borderId="15" fillId="5" fontId="12" numFmtId="0" xfId="0" applyAlignment="1" applyBorder="1" applyFont="1">
      <alignment horizontal="center" vertical="center"/>
    </xf>
    <xf borderId="0" fillId="5" fontId="12" numFmtId="0" xfId="0" applyAlignment="1" applyFont="1">
      <alignment horizontal="center" vertical="center"/>
    </xf>
    <xf borderId="16" fillId="6" fontId="13" numFmtId="0" xfId="0" applyAlignment="1" applyBorder="1" applyFill="1" applyFont="1">
      <alignment horizontal="left" readingOrder="0" vertical="center"/>
    </xf>
    <xf borderId="16" fillId="7" fontId="5" numFmtId="167" xfId="0" applyAlignment="1" applyBorder="1" applyFill="1" applyFont="1" applyNumberFormat="1">
      <alignment horizontal="center" vertical="center"/>
    </xf>
    <xf borderId="17" fillId="0" fontId="5" numFmtId="0" xfId="0" applyAlignment="1" applyBorder="1" applyFont="1">
      <alignment horizontal="center" vertical="center"/>
    </xf>
    <xf borderId="18" fillId="8" fontId="5" numFmtId="0" xfId="0" applyBorder="1" applyFill="1" applyFont="1"/>
    <xf borderId="19" fillId="0" fontId="5" numFmtId="0" xfId="0" applyBorder="1" applyFont="1"/>
    <xf borderId="19" fillId="0" fontId="5" numFmtId="0" xfId="0" applyBorder="1" applyFont="1"/>
    <xf borderId="19" fillId="9" fontId="5" numFmtId="0" xfId="0" applyBorder="1" applyFill="1" applyFont="1"/>
    <xf borderId="20" fillId="10" fontId="5" numFmtId="0" xfId="0" applyBorder="1" applyFill="1" applyFont="1"/>
    <xf borderId="19" fillId="8" fontId="5" numFmtId="0" xfId="0" applyBorder="1" applyFont="1"/>
    <xf borderId="19" fillId="0" fontId="5" numFmtId="0" xfId="0" applyAlignment="1" applyBorder="1" applyFont="1">
      <alignment vertical="bottom"/>
    </xf>
    <xf borderId="19" fillId="8" fontId="5" numFmtId="0" xfId="0" applyAlignment="1" applyBorder="1" applyFont="1">
      <alignment vertical="bottom"/>
    </xf>
    <xf borderId="20" fillId="0" fontId="5" numFmtId="0" xfId="0" applyAlignment="1" applyBorder="1" applyFont="1">
      <alignment vertical="bottom"/>
    </xf>
    <xf borderId="20" fillId="0" fontId="5" numFmtId="0" xfId="0" applyBorder="1" applyFont="1"/>
    <xf borderId="16" fillId="6" fontId="5" numFmtId="167" xfId="0" applyAlignment="1" applyBorder="1" applyFont="1" applyNumberFormat="1">
      <alignment horizontal="center" vertical="center"/>
    </xf>
    <xf borderId="0" fillId="0" fontId="5" numFmtId="0" xfId="0" applyAlignment="1" applyFont="1">
      <alignment horizontal="center" vertical="center"/>
    </xf>
    <xf borderId="21" fillId="9" fontId="5" numFmtId="0" xfId="0" applyBorder="1" applyFont="1"/>
    <xf borderId="20" fillId="9" fontId="5" numFmtId="0" xfId="0" applyBorder="1" applyFont="1"/>
    <xf borderId="20" fillId="8" fontId="5" numFmtId="0" xfId="0" applyBorder="1" applyFont="1"/>
    <xf borderId="20" fillId="8" fontId="5" numFmtId="0" xfId="0" applyAlignment="1" applyBorder="1" applyFont="1">
      <alignment vertical="bottom"/>
    </xf>
    <xf borderId="16" fillId="7" fontId="5" numFmtId="0" xfId="0" applyAlignment="1" applyBorder="1" applyFont="1">
      <alignment horizontal="left" readingOrder="0" vertical="center"/>
    </xf>
    <xf borderId="16" fillId="7" fontId="13" numFmtId="0" xfId="0" applyAlignment="1" applyBorder="1" applyFont="1">
      <alignment horizontal="center" readingOrder="0" shrinkToFit="0" vertical="center" wrapText="1"/>
    </xf>
    <xf borderId="16" fillId="11" fontId="5" numFmtId="167" xfId="0" applyAlignment="1" applyBorder="1" applyFill="1" applyFont="1" applyNumberFormat="1">
      <alignment horizontal="center" vertical="center"/>
    </xf>
    <xf borderId="21" fillId="11" fontId="5" numFmtId="0" xfId="0" applyBorder="1" applyFont="1"/>
    <xf borderId="16" fillId="7" fontId="13" numFmtId="0" xfId="0" applyAlignment="1" applyBorder="1" applyFont="1">
      <alignment horizontal="left" readingOrder="0" vertical="center"/>
    </xf>
    <xf borderId="21" fillId="12" fontId="5" numFmtId="0" xfId="0" applyBorder="1" applyFill="1" applyFont="1"/>
    <xf borderId="21" fillId="8" fontId="5" numFmtId="0" xfId="0" applyBorder="1" applyFont="1"/>
    <xf borderId="16" fillId="7" fontId="5" numFmtId="0" xfId="0" applyAlignment="1" applyBorder="1" applyFont="1">
      <alignment horizontal="left" readingOrder="0" vertical="center"/>
    </xf>
    <xf borderId="0" fillId="0" fontId="5" numFmtId="0" xfId="0" applyAlignment="1" applyFont="1">
      <alignment vertical="center"/>
    </xf>
    <xf borderId="20" fillId="12" fontId="5" numFmtId="0" xfId="0" applyBorder="1" applyFont="1"/>
    <xf borderId="20" fillId="13" fontId="5" numFmtId="0" xfId="0" applyBorder="1" applyFill="1" applyFont="1"/>
    <xf borderId="16" fillId="7" fontId="5" numFmtId="0" xfId="0" applyAlignment="1" applyBorder="1" applyFont="1">
      <alignment horizontal="left" readingOrder="0" shrinkToFit="0" vertical="center" wrapText="1"/>
    </xf>
    <xf borderId="20" fillId="13" fontId="14" numFmtId="0" xfId="0" applyBorder="1" applyFont="1"/>
    <xf borderId="19" fillId="12" fontId="5" numFmtId="0" xfId="0" applyBorder="1" applyFont="1"/>
    <xf borderId="16" fillId="7" fontId="5" numFmtId="0" xfId="0" applyBorder="1" applyFont="1"/>
    <xf borderId="17" fillId="0" fontId="5" numFmtId="0" xfId="0" applyBorder="1" applyFont="1"/>
    <xf borderId="19" fillId="9" fontId="5" numFmtId="0" xfId="0" applyAlignment="1" applyBorder="1" applyFont="1">
      <alignment vertical="bottom"/>
    </xf>
    <xf borderId="22" fillId="7" fontId="5" numFmtId="0" xfId="0" applyBorder="1" applyFont="1"/>
    <xf borderId="23" fillId="0" fontId="5" numFmtId="0" xfId="0" applyBorder="1" applyFont="1"/>
    <xf borderId="20" fillId="9" fontId="5" numFmtId="0" xfId="0" applyAlignment="1" applyBorder="1" applyFont="1">
      <alignment vertical="bottom"/>
    </xf>
    <xf borderId="16" fillId="6" fontId="13" numFmtId="0" xfId="0" applyAlignment="1" applyBorder="1" applyFont="1">
      <alignment readingOrder="0"/>
    </xf>
    <xf borderId="24" fillId="6" fontId="5" numFmtId="167" xfId="0" applyBorder="1" applyFont="1" applyNumberFormat="1"/>
    <xf borderId="22" fillId="7" fontId="5" numFmtId="0" xfId="0" applyAlignment="1" applyBorder="1" applyFont="1">
      <alignment readingOrder="0" shrinkToFit="0" wrapText="1"/>
    </xf>
    <xf borderId="16" fillId="10" fontId="5" numFmtId="167" xfId="0" applyAlignment="1" applyBorder="1" applyFont="1" applyNumberFormat="1">
      <alignment horizontal="center" vertical="center"/>
    </xf>
    <xf borderId="16" fillId="14" fontId="13" numFmtId="0" xfId="0" applyAlignment="1" applyBorder="1" applyFill="1" applyFont="1">
      <alignment horizontal="left" readingOrder="0" vertical="center"/>
    </xf>
    <xf borderId="16" fillId="14" fontId="5" numFmtId="167" xfId="0" applyAlignment="1" applyBorder="1" applyFont="1" applyNumberFormat="1">
      <alignment horizontal="center" vertical="center"/>
    </xf>
    <xf borderId="16" fillId="15" fontId="5" numFmtId="0" xfId="0" applyAlignment="1" applyBorder="1" applyFill="1" applyFont="1">
      <alignment horizontal="left" readingOrder="0" vertical="center"/>
    </xf>
    <xf borderId="16" fillId="15" fontId="13" numFmtId="0" xfId="0" applyAlignment="1" applyBorder="1" applyFont="1">
      <alignment horizontal="center" readingOrder="0" shrinkToFit="0" vertical="center" wrapText="1"/>
    </xf>
    <xf borderId="20" fillId="16" fontId="5" numFmtId="0" xfId="0" applyBorder="1" applyFill="1" applyFont="1"/>
    <xf borderId="20" fillId="11" fontId="5" numFmtId="0" xfId="0" applyAlignment="1" applyBorder="1" applyFont="1">
      <alignment vertical="bottom"/>
    </xf>
    <xf borderId="16" fillId="15" fontId="5" numFmtId="167" xfId="0" applyAlignment="1" applyBorder="1" applyFont="1" applyNumberFormat="1">
      <alignment horizontal="center" vertical="center"/>
    </xf>
    <xf borderId="18" fillId="12" fontId="5" numFmtId="0" xfId="0" applyAlignment="1" applyBorder="1" applyFont="1">
      <alignment vertical="bottom"/>
    </xf>
    <xf borderId="19" fillId="12" fontId="5" numFmtId="0" xfId="0" applyAlignment="1" applyBorder="1" applyFont="1">
      <alignment vertical="bottom"/>
    </xf>
    <xf borderId="21" fillId="12" fontId="5" numFmtId="0" xfId="0" applyAlignment="1" applyBorder="1" applyFont="1">
      <alignment vertical="bottom"/>
    </xf>
    <xf borderId="20" fillId="12" fontId="5" numFmtId="0" xfId="0" applyAlignment="1" applyBorder="1" applyFont="1">
      <alignment vertical="bottom"/>
    </xf>
    <xf borderId="16" fillId="14" fontId="13" numFmtId="0" xfId="0" applyAlignment="1" applyBorder="1" applyFont="1">
      <alignment readingOrder="0"/>
    </xf>
    <xf borderId="16" fillId="17" fontId="13" numFmtId="0" xfId="0" applyAlignment="1" applyBorder="1" applyFill="1" applyFont="1">
      <alignment horizontal="left" readingOrder="0" vertical="center"/>
    </xf>
    <xf borderId="16" fillId="17" fontId="5" numFmtId="167" xfId="0" applyAlignment="1" applyBorder="1" applyFont="1" applyNumberFormat="1">
      <alignment horizontal="center" vertical="center"/>
    </xf>
    <xf borderId="16" fillId="18" fontId="5" numFmtId="0" xfId="0" applyAlignment="1" applyBorder="1" applyFill="1" applyFont="1">
      <alignment horizontal="left" readingOrder="0" vertical="center"/>
    </xf>
    <xf borderId="16" fillId="18" fontId="13" numFmtId="0" xfId="0" applyAlignment="1" applyBorder="1" applyFont="1">
      <alignment horizontal="center" readingOrder="0" shrinkToFit="0" vertical="center" wrapText="1"/>
    </xf>
    <xf borderId="20" fillId="16" fontId="5" numFmtId="0" xfId="0" applyAlignment="1" applyBorder="1" applyFont="1">
      <alignment vertical="bottom"/>
    </xf>
    <xf borderId="16" fillId="18" fontId="5" numFmtId="0" xfId="0" applyAlignment="1" applyBorder="1" applyFont="1">
      <alignment horizontal="left" readingOrder="0" vertical="center"/>
    </xf>
    <xf borderId="16" fillId="18" fontId="5" numFmtId="167" xfId="0" applyAlignment="1" applyBorder="1" applyFont="1" applyNumberFormat="1">
      <alignment horizontal="center" readingOrder="0" vertical="center"/>
    </xf>
    <xf borderId="20" fillId="13" fontId="14" numFmtId="0" xfId="0" applyAlignment="1" applyBorder="1" applyFont="1">
      <alignment vertical="bottom"/>
    </xf>
    <xf borderId="16" fillId="10" fontId="5" numFmtId="167" xfId="0" applyAlignment="1" applyBorder="1" applyFont="1" applyNumberFormat="1">
      <alignment horizontal="center" readingOrder="0" vertical="center"/>
    </xf>
    <xf borderId="18" fillId="0" fontId="5" numFmtId="0" xfId="0" applyAlignment="1" applyBorder="1" applyFont="1">
      <alignment vertical="bottom"/>
    </xf>
    <xf borderId="0" fillId="0" fontId="3" numFmtId="0" xfId="0" applyAlignment="1" applyFont="1">
      <alignment vertical="top"/>
    </xf>
    <xf borderId="0" fillId="0" fontId="15" numFmtId="0" xfId="0" applyAlignment="1" applyFont="1">
      <alignment horizontal="left" vertical="center"/>
    </xf>
    <xf borderId="0" fillId="0" fontId="16" numFmtId="0" xfId="0" applyAlignment="1" applyFont="1">
      <alignment horizontal="left" vertical="center"/>
    </xf>
    <xf borderId="0" fillId="0" fontId="17" numFmtId="0" xfId="0" applyAlignment="1" applyFont="1">
      <alignment horizontal="left" vertical="center"/>
    </xf>
    <xf borderId="0" fillId="0" fontId="18" numFmtId="0" xfId="0" applyAlignment="1" applyFont="1">
      <alignment vertical="top"/>
    </xf>
    <xf borderId="0" fillId="0" fontId="19" numFmtId="0" xfId="0" applyAlignment="1" applyFont="1">
      <alignment vertical="top"/>
    </xf>
    <xf borderId="0" fillId="0" fontId="3" numFmtId="0" xfId="0" applyAlignment="1" applyFont="1">
      <alignment horizontal="left" vertical="top"/>
    </xf>
    <xf borderId="0" fillId="0" fontId="20" numFmtId="0" xfId="0" applyAlignment="1" applyFont="1">
      <alignment vertical="center"/>
    </xf>
    <xf borderId="0" fillId="0" fontId="21" numFmtId="0" xfId="0" applyFont="1"/>
    <xf borderId="0" fillId="0" fontId="22" numFmtId="0" xfId="0" applyAlignment="1" applyFont="1">
      <alignment horizontal="left" shrinkToFit="0" vertical="top" wrapText="1"/>
    </xf>
    <xf borderId="0" fillId="0" fontId="5" numFmtId="0" xfId="0" applyAlignment="1" applyFont="1">
      <alignment shrinkToFit="0" vertical="top" wrapText="1"/>
    </xf>
    <xf borderId="0" fillId="0" fontId="23"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38"/>
    <col customWidth="1" min="2" max="2" width="27.38"/>
    <col customWidth="1" min="3" max="4" width="9.13"/>
    <col customWidth="1" min="5" max="5" width="2.38"/>
    <col customWidth="1" hidden="1" min="6" max="6" width="5.38"/>
    <col customWidth="1" min="7" max="61" width="2.25"/>
    <col customWidth="1" min="62" max="125" width="3.0"/>
  </cols>
  <sheetData>
    <row r="1" ht="30.0" customHeight="1">
      <c r="A1" s="1" t="s">
        <v>0</v>
      </c>
      <c r="B1" s="2" t="s">
        <v>1</v>
      </c>
      <c r="C1" s="3"/>
      <c r="D1" s="4"/>
      <c r="F1" s="5"/>
      <c r="G1" s="6"/>
    </row>
    <row r="2" ht="30.0" customHeight="1">
      <c r="A2" s="7" t="s">
        <v>2</v>
      </c>
      <c r="B2" s="2" t="s">
        <v>3</v>
      </c>
      <c r="C2" s="8"/>
      <c r="G2" s="9"/>
    </row>
    <row r="3" ht="30.0" customHeight="1">
      <c r="A3" s="7" t="s">
        <v>4</v>
      </c>
      <c r="B3" s="10" t="s">
        <v>5</v>
      </c>
      <c r="C3" s="11">
        <f>DATE(2021,8,23)</f>
        <v>44431</v>
      </c>
      <c r="D3" s="12"/>
    </row>
    <row r="4" ht="30.0" customHeight="1">
      <c r="A4" s="7"/>
      <c r="B4" s="13" t="s">
        <v>6</v>
      </c>
      <c r="C4" s="14">
        <f>DATE(2021,12,6)</f>
        <v>44536</v>
      </c>
      <c r="D4" s="12"/>
    </row>
    <row r="5" ht="30.0" customHeight="1">
      <c r="A5" s="1" t="s">
        <v>7</v>
      </c>
      <c r="C5" s="15">
        <v>1.0</v>
      </c>
      <c r="G5" s="16">
        <f>G6</f>
        <v>44431</v>
      </c>
      <c r="H5" s="17"/>
      <c r="I5" s="17"/>
      <c r="J5" s="17"/>
      <c r="K5" s="17"/>
      <c r="L5" s="17"/>
      <c r="M5" s="18"/>
      <c r="N5" s="16">
        <f>N6</f>
        <v>44438</v>
      </c>
      <c r="O5" s="17"/>
      <c r="P5" s="17"/>
      <c r="Q5" s="17"/>
      <c r="R5" s="17"/>
      <c r="S5" s="17"/>
      <c r="T5" s="18"/>
      <c r="U5" s="16">
        <f>U6</f>
        <v>44445</v>
      </c>
      <c r="V5" s="17"/>
      <c r="W5" s="17"/>
      <c r="X5" s="17"/>
      <c r="Y5" s="17"/>
      <c r="Z5" s="17"/>
      <c r="AA5" s="18"/>
      <c r="AB5" s="16">
        <f>AB6</f>
        <v>44452</v>
      </c>
      <c r="AC5" s="17"/>
      <c r="AD5" s="17"/>
      <c r="AE5" s="17"/>
      <c r="AF5" s="17"/>
      <c r="AG5" s="17"/>
      <c r="AH5" s="18"/>
      <c r="AI5" s="16">
        <f>AI6</f>
        <v>44459</v>
      </c>
      <c r="AJ5" s="17"/>
      <c r="AK5" s="17"/>
      <c r="AL5" s="17"/>
      <c r="AM5" s="17"/>
      <c r="AN5" s="17"/>
      <c r="AO5" s="18"/>
      <c r="AP5" s="16">
        <f>AP6</f>
        <v>44466</v>
      </c>
      <c r="AQ5" s="17"/>
      <c r="AR5" s="17"/>
      <c r="AS5" s="17"/>
      <c r="AT5" s="17"/>
      <c r="AU5" s="17"/>
      <c r="AV5" s="18"/>
      <c r="AW5" s="16">
        <f>AW6</f>
        <v>44473</v>
      </c>
      <c r="AX5" s="17"/>
      <c r="AY5" s="17"/>
      <c r="AZ5" s="17"/>
      <c r="BA5" s="17"/>
      <c r="BB5" s="17"/>
      <c r="BC5" s="18"/>
      <c r="BD5" s="16">
        <f>BD6</f>
        <v>44480</v>
      </c>
      <c r="BE5" s="17"/>
      <c r="BF5" s="17"/>
      <c r="BG5" s="17"/>
      <c r="BH5" s="17"/>
      <c r="BI5" s="17"/>
      <c r="BJ5" s="18"/>
      <c r="BK5" s="16">
        <f>BQ6</f>
        <v>44493</v>
      </c>
      <c r="BL5" s="17"/>
      <c r="BM5" s="17"/>
      <c r="BN5" s="17"/>
      <c r="BO5" s="17"/>
      <c r="BP5" s="17"/>
      <c r="BQ5" s="18"/>
      <c r="BR5" s="16">
        <f>BX6</f>
        <v>44500</v>
      </c>
      <c r="BS5" s="17"/>
      <c r="BT5" s="17"/>
      <c r="BU5" s="17"/>
      <c r="BV5" s="17"/>
      <c r="BW5" s="17"/>
      <c r="BX5" s="18"/>
      <c r="BY5" s="16">
        <f>CE6</f>
        <v>44507</v>
      </c>
      <c r="BZ5" s="17"/>
      <c r="CA5" s="17"/>
      <c r="CB5" s="17"/>
      <c r="CC5" s="17"/>
      <c r="CD5" s="17"/>
      <c r="CE5" s="18"/>
      <c r="CF5" s="16">
        <f>CL6</f>
        <v>44514</v>
      </c>
      <c r="CG5" s="17"/>
      <c r="CH5" s="17"/>
      <c r="CI5" s="17"/>
      <c r="CJ5" s="17"/>
      <c r="CK5" s="17"/>
      <c r="CL5" s="18"/>
      <c r="CM5" s="16">
        <f>CS6</f>
        <v>44521</v>
      </c>
      <c r="CN5" s="17"/>
      <c r="CO5" s="17"/>
      <c r="CP5" s="17"/>
      <c r="CQ5" s="17"/>
      <c r="CR5" s="17"/>
      <c r="CS5" s="18"/>
      <c r="CT5" s="16">
        <f>CZ6</f>
        <v>44528</v>
      </c>
      <c r="CU5" s="17"/>
      <c r="CV5" s="17"/>
      <c r="CW5" s="17"/>
      <c r="CX5" s="17"/>
      <c r="CY5" s="17"/>
      <c r="CZ5" s="18"/>
      <c r="DA5" s="16">
        <f>DG6</f>
        <v>44535</v>
      </c>
      <c r="DB5" s="17"/>
      <c r="DC5" s="17"/>
      <c r="DD5" s="17"/>
      <c r="DE5" s="17"/>
      <c r="DF5" s="17"/>
      <c r="DG5" s="18"/>
      <c r="DH5" s="16">
        <f>DN6</f>
        <v>44542</v>
      </c>
      <c r="DI5" s="17"/>
      <c r="DJ5" s="17"/>
      <c r="DK5" s="17"/>
      <c r="DL5" s="17"/>
      <c r="DM5" s="17"/>
      <c r="DN5" s="18"/>
      <c r="DO5" s="19"/>
      <c r="DP5" s="19"/>
      <c r="DQ5" s="19"/>
      <c r="DR5" s="19"/>
      <c r="DS5" s="19"/>
      <c r="DT5" s="19"/>
      <c r="DU5" s="19"/>
    </row>
    <row r="6" ht="15.0" customHeight="1">
      <c r="A6" s="1" t="s">
        <v>8</v>
      </c>
      <c r="B6" s="20"/>
      <c r="C6" s="21"/>
      <c r="D6" s="21"/>
      <c r="E6" s="21"/>
      <c r="G6" s="22">
        <f>InicioDelProyecto-WEEKDAY(InicioDelProyecto,1)+2+7*(SemanaParaMostrar-1)</f>
        <v>44431</v>
      </c>
      <c r="H6" s="23">
        <f t="shared" ref="H6:DN6" si="1">G6+1</f>
        <v>44432</v>
      </c>
      <c r="I6" s="23">
        <f t="shared" si="1"/>
        <v>44433</v>
      </c>
      <c r="J6" s="23">
        <f t="shared" si="1"/>
        <v>44434</v>
      </c>
      <c r="K6" s="23">
        <f t="shared" si="1"/>
        <v>44435</v>
      </c>
      <c r="L6" s="23">
        <f t="shared" si="1"/>
        <v>44436</v>
      </c>
      <c r="M6" s="24">
        <f t="shared" si="1"/>
        <v>44437</v>
      </c>
      <c r="N6" s="22">
        <f t="shared" si="1"/>
        <v>44438</v>
      </c>
      <c r="O6" s="23">
        <f t="shared" si="1"/>
        <v>44439</v>
      </c>
      <c r="P6" s="23">
        <f t="shared" si="1"/>
        <v>44440</v>
      </c>
      <c r="Q6" s="23">
        <f t="shared" si="1"/>
        <v>44441</v>
      </c>
      <c r="R6" s="23">
        <f t="shared" si="1"/>
        <v>44442</v>
      </c>
      <c r="S6" s="23">
        <f t="shared" si="1"/>
        <v>44443</v>
      </c>
      <c r="T6" s="24">
        <f t="shared" si="1"/>
        <v>44444</v>
      </c>
      <c r="U6" s="22">
        <f t="shared" si="1"/>
        <v>44445</v>
      </c>
      <c r="V6" s="23">
        <f t="shared" si="1"/>
        <v>44446</v>
      </c>
      <c r="W6" s="23">
        <f t="shared" si="1"/>
        <v>44447</v>
      </c>
      <c r="X6" s="23">
        <f t="shared" si="1"/>
        <v>44448</v>
      </c>
      <c r="Y6" s="23">
        <f t="shared" si="1"/>
        <v>44449</v>
      </c>
      <c r="Z6" s="23">
        <f t="shared" si="1"/>
        <v>44450</v>
      </c>
      <c r="AA6" s="24">
        <f t="shared" si="1"/>
        <v>44451</v>
      </c>
      <c r="AB6" s="22">
        <f t="shared" si="1"/>
        <v>44452</v>
      </c>
      <c r="AC6" s="23">
        <f t="shared" si="1"/>
        <v>44453</v>
      </c>
      <c r="AD6" s="23">
        <f t="shared" si="1"/>
        <v>44454</v>
      </c>
      <c r="AE6" s="23">
        <f t="shared" si="1"/>
        <v>44455</v>
      </c>
      <c r="AF6" s="23">
        <f t="shared" si="1"/>
        <v>44456</v>
      </c>
      <c r="AG6" s="23">
        <f t="shared" si="1"/>
        <v>44457</v>
      </c>
      <c r="AH6" s="24">
        <f t="shared" si="1"/>
        <v>44458</v>
      </c>
      <c r="AI6" s="22">
        <f t="shared" si="1"/>
        <v>44459</v>
      </c>
      <c r="AJ6" s="23">
        <f t="shared" si="1"/>
        <v>44460</v>
      </c>
      <c r="AK6" s="23">
        <f t="shared" si="1"/>
        <v>44461</v>
      </c>
      <c r="AL6" s="23">
        <f t="shared" si="1"/>
        <v>44462</v>
      </c>
      <c r="AM6" s="23">
        <f t="shared" si="1"/>
        <v>44463</v>
      </c>
      <c r="AN6" s="23">
        <f t="shared" si="1"/>
        <v>44464</v>
      </c>
      <c r="AO6" s="24">
        <f t="shared" si="1"/>
        <v>44465</v>
      </c>
      <c r="AP6" s="22">
        <f t="shared" si="1"/>
        <v>44466</v>
      </c>
      <c r="AQ6" s="23">
        <f t="shared" si="1"/>
        <v>44467</v>
      </c>
      <c r="AR6" s="23">
        <f t="shared" si="1"/>
        <v>44468</v>
      </c>
      <c r="AS6" s="23">
        <f t="shared" si="1"/>
        <v>44469</v>
      </c>
      <c r="AT6" s="23">
        <f t="shared" si="1"/>
        <v>44470</v>
      </c>
      <c r="AU6" s="23">
        <f t="shared" si="1"/>
        <v>44471</v>
      </c>
      <c r="AV6" s="24">
        <f t="shared" si="1"/>
        <v>44472</v>
      </c>
      <c r="AW6" s="22">
        <f t="shared" si="1"/>
        <v>44473</v>
      </c>
      <c r="AX6" s="23">
        <f t="shared" si="1"/>
        <v>44474</v>
      </c>
      <c r="AY6" s="23">
        <f t="shared" si="1"/>
        <v>44475</v>
      </c>
      <c r="AZ6" s="23">
        <f t="shared" si="1"/>
        <v>44476</v>
      </c>
      <c r="BA6" s="23">
        <f t="shared" si="1"/>
        <v>44477</v>
      </c>
      <c r="BB6" s="23">
        <f t="shared" si="1"/>
        <v>44478</v>
      </c>
      <c r="BC6" s="24">
        <f t="shared" si="1"/>
        <v>44479</v>
      </c>
      <c r="BD6" s="22">
        <f t="shared" si="1"/>
        <v>44480</v>
      </c>
      <c r="BE6" s="23">
        <f t="shared" si="1"/>
        <v>44481</v>
      </c>
      <c r="BF6" s="23">
        <f t="shared" si="1"/>
        <v>44482</v>
      </c>
      <c r="BG6" s="23">
        <f t="shared" si="1"/>
        <v>44483</v>
      </c>
      <c r="BH6" s="23">
        <f t="shared" si="1"/>
        <v>44484</v>
      </c>
      <c r="BI6" s="23">
        <f t="shared" si="1"/>
        <v>44485</v>
      </c>
      <c r="BJ6" s="24">
        <f t="shared" si="1"/>
        <v>44486</v>
      </c>
      <c r="BK6" s="22">
        <f t="shared" si="1"/>
        <v>44487</v>
      </c>
      <c r="BL6" s="23">
        <f t="shared" si="1"/>
        <v>44488</v>
      </c>
      <c r="BM6" s="23">
        <f t="shared" si="1"/>
        <v>44489</v>
      </c>
      <c r="BN6" s="23">
        <f t="shared" si="1"/>
        <v>44490</v>
      </c>
      <c r="BO6" s="23">
        <f t="shared" si="1"/>
        <v>44491</v>
      </c>
      <c r="BP6" s="23">
        <f t="shared" si="1"/>
        <v>44492</v>
      </c>
      <c r="BQ6" s="24">
        <f t="shared" si="1"/>
        <v>44493</v>
      </c>
      <c r="BR6" s="22">
        <f t="shared" si="1"/>
        <v>44494</v>
      </c>
      <c r="BS6" s="23">
        <f t="shared" si="1"/>
        <v>44495</v>
      </c>
      <c r="BT6" s="23">
        <f t="shared" si="1"/>
        <v>44496</v>
      </c>
      <c r="BU6" s="23">
        <f t="shared" si="1"/>
        <v>44497</v>
      </c>
      <c r="BV6" s="23">
        <f t="shared" si="1"/>
        <v>44498</v>
      </c>
      <c r="BW6" s="23">
        <f t="shared" si="1"/>
        <v>44499</v>
      </c>
      <c r="BX6" s="24">
        <f t="shared" si="1"/>
        <v>44500</v>
      </c>
      <c r="BY6" s="22">
        <f t="shared" si="1"/>
        <v>44501</v>
      </c>
      <c r="BZ6" s="23">
        <f t="shared" si="1"/>
        <v>44502</v>
      </c>
      <c r="CA6" s="23">
        <f t="shared" si="1"/>
        <v>44503</v>
      </c>
      <c r="CB6" s="23">
        <f t="shared" si="1"/>
        <v>44504</v>
      </c>
      <c r="CC6" s="23">
        <f t="shared" si="1"/>
        <v>44505</v>
      </c>
      <c r="CD6" s="23">
        <f t="shared" si="1"/>
        <v>44506</v>
      </c>
      <c r="CE6" s="24">
        <f t="shared" si="1"/>
        <v>44507</v>
      </c>
      <c r="CF6" s="22">
        <f t="shared" si="1"/>
        <v>44508</v>
      </c>
      <c r="CG6" s="23">
        <f t="shared" si="1"/>
        <v>44509</v>
      </c>
      <c r="CH6" s="23">
        <f t="shared" si="1"/>
        <v>44510</v>
      </c>
      <c r="CI6" s="23">
        <f t="shared" si="1"/>
        <v>44511</v>
      </c>
      <c r="CJ6" s="23">
        <f t="shared" si="1"/>
        <v>44512</v>
      </c>
      <c r="CK6" s="23">
        <f t="shared" si="1"/>
        <v>44513</v>
      </c>
      <c r="CL6" s="24">
        <f t="shared" si="1"/>
        <v>44514</v>
      </c>
      <c r="CM6" s="22">
        <f t="shared" si="1"/>
        <v>44515</v>
      </c>
      <c r="CN6" s="23">
        <f t="shared" si="1"/>
        <v>44516</v>
      </c>
      <c r="CO6" s="23">
        <f t="shared" si="1"/>
        <v>44517</v>
      </c>
      <c r="CP6" s="23">
        <f t="shared" si="1"/>
        <v>44518</v>
      </c>
      <c r="CQ6" s="23">
        <f t="shared" si="1"/>
        <v>44519</v>
      </c>
      <c r="CR6" s="23">
        <f t="shared" si="1"/>
        <v>44520</v>
      </c>
      <c r="CS6" s="24">
        <f t="shared" si="1"/>
        <v>44521</v>
      </c>
      <c r="CT6" s="22">
        <f t="shared" si="1"/>
        <v>44522</v>
      </c>
      <c r="CU6" s="23">
        <f t="shared" si="1"/>
        <v>44523</v>
      </c>
      <c r="CV6" s="23">
        <f t="shared" si="1"/>
        <v>44524</v>
      </c>
      <c r="CW6" s="23">
        <f t="shared" si="1"/>
        <v>44525</v>
      </c>
      <c r="CX6" s="23">
        <f t="shared" si="1"/>
        <v>44526</v>
      </c>
      <c r="CY6" s="23">
        <f t="shared" si="1"/>
        <v>44527</v>
      </c>
      <c r="CZ6" s="24">
        <f t="shared" si="1"/>
        <v>44528</v>
      </c>
      <c r="DA6" s="22">
        <f t="shared" si="1"/>
        <v>44529</v>
      </c>
      <c r="DB6" s="23">
        <f t="shared" si="1"/>
        <v>44530</v>
      </c>
      <c r="DC6" s="23">
        <f t="shared" si="1"/>
        <v>44531</v>
      </c>
      <c r="DD6" s="23">
        <f t="shared" si="1"/>
        <v>44532</v>
      </c>
      <c r="DE6" s="23">
        <f t="shared" si="1"/>
        <v>44533</v>
      </c>
      <c r="DF6" s="23">
        <f t="shared" si="1"/>
        <v>44534</v>
      </c>
      <c r="DG6" s="24">
        <f t="shared" si="1"/>
        <v>44535</v>
      </c>
      <c r="DH6" s="22">
        <f t="shared" si="1"/>
        <v>44536</v>
      </c>
      <c r="DI6" s="23">
        <f t="shared" si="1"/>
        <v>44537</v>
      </c>
      <c r="DJ6" s="23">
        <f t="shared" si="1"/>
        <v>44538</v>
      </c>
      <c r="DK6" s="23">
        <f t="shared" si="1"/>
        <v>44539</v>
      </c>
      <c r="DL6" s="23">
        <f t="shared" si="1"/>
        <v>44540</v>
      </c>
      <c r="DM6" s="23">
        <f t="shared" si="1"/>
        <v>44541</v>
      </c>
      <c r="DN6" s="24">
        <f t="shared" si="1"/>
        <v>44542</v>
      </c>
      <c r="DO6" s="25"/>
      <c r="DP6" s="25"/>
      <c r="DQ6" s="25"/>
      <c r="DR6" s="25"/>
      <c r="DS6" s="25"/>
      <c r="DT6" s="25"/>
      <c r="DU6" s="25"/>
    </row>
    <row r="7" ht="30.0" customHeight="1">
      <c r="A7" s="1" t="s">
        <v>9</v>
      </c>
      <c r="B7" s="26" t="s">
        <v>10</v>
      </c>
      <c r="C7" s="27" t="s">
        <v>11</v>
      </c>
      <c r="D7" s="27" t="s">
        <v>12</v>
      </c>
      <c r="E7" s="27"/>
      <c r="F7" s="27" t="s">
        <v>13</v>
      </c>
      <c r="G7" s="28" t="str">
        <f t="shared" ref="G7:BJ7" si="2">LEFT(TEXT(G6,"ddd"),1)</f>
        <v>l</v>
      </c>
      <c r="H7" s="28" t="str">
        <f t="shared" si="2"/>
        <v>m</v>
      </c>
      <c r="I7" s="28" t="str">
        <f t="shared" si="2"/>
        <v>m</v>
      </c>
      <c r="J7" s="28" t="str">
        <f t="shared" si="2"/>
        <v>j</v>
      </c>
      <c r="K7" s="28" t="str">
        <f t="shared" si="2"/>
        <v>v</v>
      </c>
      <c r="L7" s="28" t="str">
        <f t="shared" si="2"/>
        <v>s</v>
      </c>
      <c r="M7" s="28" t="str">
        <f t="shared" si="2"/>
        <v>d</v>
      </c>
      <c r="N7" s="28" t="str">
        <f t="shared" si="2"/>
        <v>l</v>
      </c>
      <c r="O7" s="28" t="str">
        <f t="shared" si="2"/>
        <v>m</v>
      </c>
      <c r="P7" s="28" t="str">
        <f t="shared" si="2"/>
        <v>m</v>
      </c>
      <c r="Q7" s="28" t="str">
        <f t="shared" si="2"/>
        <v>j</v>
      </c>
      <c r="R7" s="28" t="str">
        <f t="shared" si="2"/>
        <v>v</v>
      </c>
      <c r="S7" s="28" t="str">
        <f t="shared" si="2"/>
        <v>s</v>
      </c>
      <c r="T7" s="28" t="str">
        <f t="shared" si="2"/>
        <v>d</v>
      </c>
      <c r="U7" s="28" t="str">
        <f t="shared" si="2"/>
        <v>l</v>
      </c>
      <c r="V7" s="28" t="str">
        <f t="shared" si="2"/>
        <v>m</v>
      </c>
      <c r="W7" s="28" t="str">
        <f t="shared" si="2"/>
        <v>m</v>
      </c>
      <c r="X7" s="28" t="str">
        <f t="shared" si="2"/>
        <v>j</v>
      </c>
      <c r="Y7" s="28" t="str">
        <f t="shared" si="2"/>
        <v>v</v>
      </c>
      <c r="Z7" s="28" t="str">
        <f t="shared" si="2"/>
        <v>s</v>
      </c>
      <c r="AA7" s="28" t="str">
        <f t="shared" si="2"/>
        <v>d</v>
      </c>
      <c r="AB7" s="28" t="str">
        <f t="shared" si="2"/>
        <v>l</v>
      </c>
      <c r="AC7" s="28" t="str">
        <f t="shared" si="2"/>
        <v>m</v>
      </c>
      <c r="AD7" s="28" t="str">
        <f t="shared" si="2"/>
        <v>m</v>
      </c>
      <c r="AE7" s="28" t="str">
        <f t="shared" si="2"/>
        <v>j</v>
      </c>
      <c r="AF7" s="28" t="str">
        <f t="shared" si="2"/>
        <v>v</v>
      </c>
      <c r="AG7" s="28" t="str">
        <f t="shared" si="2"/>
        <v>s</v>
      </c>
      <c r="AH7" s="28" t="str">
        <f t="shared" si="2"/>
        <v>d</v>
      </c>
      <c r="AI7" s="28" t="str">
        <f t="shared" si="2"/>
        <v>l</v>
      </c>
      <c r="AJ7" s="28" t="str">
        <f t="shared" si="2"/>
        <v>m</v>
      </c>
      <c r="AK7" s="28" t="str">
        <f t="shared" si="2"/>
        <v>m</v>
      </c>
      <c r="AL7" s="28" t="str">
        <f t="shared" si="2"/>
        <v>j</v>
      </c>
      <c r="AM7" s="28" t="str">
        <f t="shared" si="2"/>
        <v>v</v>
      </c>
      <c r="AN7" s="28" t="str">
        <f t="shared" si="2"/>
        <v>s</v>
      </c>
      <c r="AO7" s="28" t="str">
        <f t="shared" si="2"/>
        <v>d</v>
      </c>
      <c r="AP7" s="28" t="str">
        <f t="shared" si="2"/>
        <v>l</v>
      </c>
      <c r="AQ7" s="28" t="str">
        <f t="shared" si="2"/>
        <v>m</v>
      </c>
      <c r="AR7" s="28" t="str">
        <f t="shared" si="2"/>
        <v>m</v>
      </c>
      <c r="AS7" s="28" t="str">
        <f t="shared" si="2"/>
        <v>j</v>
      </c>
      <c r="AT7" s="28" t="str">
        <f t="shared" si="2"/>
        <v>v</v>
      </c>
      <c r="AU7" s="28" t="str">
        <f t="shared" si="2"/>
        <v>s</v>
      </c>
      <c r="AV7" s="28" t="str">
        <f t="shared" si="2"/>
        <v>d</v>
      </c>
      <c r="AW7" s="28" t="str">
        <f t="shared" si="2"/>
        <v>l</v>
      </c>
      <c r="AX7" s="28" t="str">
        <f t="shared" si="2"/>
        <v>m</v>
      </c>
      <c r="AY7" s="28" t="str">
        <f t="shared" si="2"/>
        <v>m</v>
      </c>
      <c r="AZ7" s="28" t="str">
        <f t="shared" si="2"/>
        <v>j</v>
      </c>
      <c r="BA7" s="28" t="str">
        <f t="shared" si="2"/>
        <v>v</v>
      </c>
      <c r="BB7" s="28" t="str">
        <f t="shared" si="2"/>
        <v>s</v>
      </c>
      <c r="BC7" s="28" t="str">
        <f t="shared" si="2"/>
        <v>d</v>
      </c>
      <c r="BD7" s="28" t="str">
        <f t="shared" si="2"/>
        <v>l</v>
      </c>
      <c r="BE7" s="28" t="str">
        <f t="shared" si="2"/>
        <v>m</v>
      </c>
      <c r="BF7" s="28" t="str">
        <f t="shared" si="2"/>
        <v>m</v>
      </c>
      <c r="BG7" s="28" t="str">
        <f t="shared" si="2"/>
        <v>j</v>
      </c>
      <c r="BH7" s="28" t="str">
        <f t="shared" si="2"/>
        <v>v</v>
      </c>
      <c r="BI7" s="28" t="str">
        <f t="shared" si="2"/>
        <v>s</v>
      </c>
      <c r="BJ7" s="28" t="str">
        <f t="shared" si="2"/>
        <v>d</v>
      </c>
      <c r="BK7" s="29" t="str">
        <f t="shared" ref="BK7:DN7" si="3">LEFT(TEXT(BK6,"ddd"),1)</f>
        <v>l</v>
      </c>
      <c r="BL7" s="30" t="str">
        <f t="shared" si="3"/>
        <v>m</v>
      </c>
      <c r="BM7" s="30" t="str">
        <f t="shared" si="3"/>
        <v>m</v>
      </c>
      <c r="BN7" s="30" t="str">
        <f t="shared" si="3"/>
        <v>j</v>
      </c>
      <c r="BO7" s="30" t="str">
        <f t="shared" si="3"/>
        <v>v</v>
      </c>
      <c r="BP7" s="30" t="str">
        <f t="shared" si="3"/>
        <v>s</v>
      </c>
      <c r="BQ7" s="30" t="str">
        <f t="shared" si="3"/>
        <v>d</v>
      </c>
      <c r="BR7" s="29" t="str">
        <f t="shared" si="3"/>
        <v>l</v>
      </c>
      <c r="BS7" s="30" t="str">
        <f t="shared" si="3"/>
        <v>m</v>
      </c>
      <c r="BT7" s="30" t="str">
        <f t="shared" si="3"/>
        <v>m</v>
      </c>
      <c r="BU7" s="30" t="str">
        <f t="shared" si="3"/>
        <v>j</v>
      </c>
      <c r="BV7" s="30" t="str">
        <f t="shared" si="3"/>
        <v>v</v>
      </c>
      <c r="BW7" s="30" t="str">
        <f t="shared" si="3"/>
        <v>s</v>
      </c>
      <c r="BX7" s="30" t="str">
        <f t="shared" si="3"/>
        <v>d</v>
      </c>
      <c r="BY7" s="29" t="str">
        <f t="shared" si="3"/>
        <v>l</v>
      </c>
      <c r="BZ7" s="30" t="str">
        <f t="shared" si="3"/>
        <v>m</v>
      </c>
      <c r="CA7" s="30" t="str">
        <f t="shared" si="3"/>
        <v>m</v>
      </c>
      <c r="CB7" s="30" t="str">
        <f t="shared" si="3"/>
        <v>j</v>
      </c>
      <c r="CC7" s="30" t="str">
        <f t="shared" si="3"/>
        <v>v</v>
      </c>
      <c r="CD7" s="30" t="str">
        <f t="shared" si="3"/>
        <v>s</v>
      </c>
      <c r="CE7" s="30" t="str">
        <f t="shared" si="3"/>
        <v>d</v>
      </c>
      <c r="CF7" s="29" t="str">
        <f t="shared" si="3"/>
        <v>l</v>
      </c>
      <c r="CG7" s="30" t="str">
        <f t="shared" si="3"/>
        <v>m</v>
      </c>
      <c r="CH7" s="30" t="str">
        <f t="shared" si="3"/>
        <v>m</v>
      </c>
      <c r="CI7" s="30" t="str">
        <f t="shared" si="3"/>
        <v>j</v>
      </c>
      <c r="CJ7" s="30" t="str">
        <f t="shared" si="3"/>
        <v>v</v>
      </c>
      <c r="CK7" s="30" t="str">
        <f t="shared" si="3"/>
        <v>s</v>
      </c>
      <c r="CL7" s="30" t="str">
        <f t="shared" si="3"/>
        <v>d</v>
      </c>
      <c r="CM7" s="29" t="str">
        <f t="shared" si="3"/>
        <v>l</v>
      </c>
      <c r="CN7" s="30" t="str">
        <f t="shared" si="3"/>
        <v>m</v>
      </c>
      <c r="CO7" s="30" t="str">
        <f t="shared" si="3"/>
        <v>m</v>
      </c>
      <c r="CP7" s="30" t="str">
        <f t="shared" si="3"/>
        <v>j</v>
      </c>
      <c r="CQ7" s="30" t="str">
        <f t="shared" si="3"/>
        <v>v</v>
      </c>
      <c r="CR7" s="30" t="str">
        <f t="shared" si="3"/>
        <v>s</v>
      </c>
      <c r="CS7" s="30" t="str">
        <f t="shared" si="3"/>
        <v>d</v>
      </c>
      <c r="CT7" s="29" t="str">
        <f t="shared" si="3"/>
        <v>l</v>
      </c>
      <c r="CU7" s="30" t="str">
        <f t="shared" si="3"/>
        <v>m</v>
      </c>
      <c r="CV7" s="30" t="str">
        <f t="shared" si="3"/>
        <v>m</v>
      </c>
      <c r="CW7" s="30" t="str">
        <f t="shared" si="3"/>
        <v>j</v>
      </c>
      <c r="CX7" s="30" t="str">
        <f t="shared" si="3"/>
        <v>v</v>
      </c>
      <c r="CY7" s="30" t="str">
        <f t="shared" si="3"/>
        <v>s</v>
      </c>
      <c r="CZ7" s="30" t="str">
        <f t="shared" si="3"/>
        <v>d</v>
      </c>
      <c r="DA7" s="29" t="str">
        <f t="shared" si="3"/>
        <v>l</v>
      </c>
      <c r="DB7" s="30" t="str">
        <f t="shared" si="3"/>
        <v>m</v>
      </c>
      <c r="DC7" s="30" t="str">
        <f t="shared" si="3"/>
        <v>m</v>
      </c>
      <c r="DD7" s="30" t="str">
        <f t="shared" si="3"/>
        <v>j</v>
      </c>
      <c r="DE7" s="30" t="str">
        <f t="shared" si="3"/>
        <v>v</v>
      </c>
      <c r="DF7" s="30" t="str">
        <f t="shared" si="3"/>
        <v>s</v>
      </c>
      <c r="DG7" s="30" t="str">
        <f t="shared" si="3"/>
        <v>d</v>
      </c>
      <c r="DH7" s="30" t="str">
        <f t="shared" si="3"/>
        <v>l</v>
      </c>
      <c r="DI7" s="30" t="str">
        <f t="shared" si="3"/>
        <v>m</v>
      </c>
      <c r="DJ7" s="30" t="str">
        <f t="shared" si="3"/>
        <v>m</v>
      </c>
      <c r="DK7" s="30" t="str">
        <f t="shared" si="3"/>
        <v>j</v>
      </c>
      <c r="DL7" s="30" t="str">
        <f t="shared" si="3"/>
        <v>v</v>
      </c>
      <c r="DM7" s="30" t="str">
        <f t="shared" si="3"/>
        <v>s</v>
      </c>
      <c r="DN7" s="30" t="str">
        <f t="shared" si="3"/>
        <v>d</v>
      </c>
      <c r="DO7" s="31"/>
      <c r="DP7" s="31"/>
      <c r="DQ7" s="31"/>
      <c r="DR7" s="31"/>
      <c r="DS7" s="31"/>
      <c r="DT7" s="31"/>
      <c r="DU7" s="31"/>
    </row>
    <row r="8" ht="30.0" customHeight="1">
      <c r="A8" s="1" t="s">
        <v>14</v>
      </c>
      <c r="B8" s="32" t="s">
        <v>15</v>
      </c>
      <c r="C8" s="33">
        <f>InicioDelProyecto</f>
        <v>44431</v>
      </c>
      <c r="D8" s="33">
        <f>DATE(2021,9,13)</f>
        <v>44452</v>
      </c>
      <c r="E8" s="34"/>
      <c r="F8" s="34" t="str">
        <f>IF(OR(ISBLANK(ProjectSchedule!task_start),ISBLANK(ProjectSchedule!task_end)),"",ProjectSchedule!task_end-ProjectSchedule!task_start+1)</f>
        <v/>
      </c>
      <c r="G8" s="35"/>
      <c r="H8" s="36"/>
      <c r="I8" s="36"/>
      <c r="J8" s="37"/>
      <c r="K8" s="36"/>
      <c r="L8" s="36"/>
      <c r="M8" s="36"/>
      <c r="N8" s="35"/>
      <c r="O8" s="36"/>
      <c r="P8" s="36"/>
      <c r="Q8" s="37"/>
      <c r="R8" s="36"/>
      <c r="S8" s="36"/>
      <c r="T8" s="36"/>
      <c r="U8" s="38"/>
      <c r="V8" s="36"/>
      <c r="W8" s="36"/>
      <c r="X8" s="36"/>
      <c r="Y8" s="36"/>
      <c r="Z8" s="36"/>
      <c r="AA8" s="36"/>
      <c r="AB8" s="39"/>
      <c r="AC8" s="36"/>
      <c r="AD8" s="36"/>
      <c r="AE8" s="36"/>
      <c r="AF8" s="36"/>
      <c r="AG8" s="36"/>
      <c r="AH8" s="36"/>
      <c r="AI8" s="40"/>
      <c r="AJ8" s="36"/>
      <c r="AK8" s="36"/>
      <c r="AL8" s="36"/>
      <c r="AM8" s="36"/>
      <c r="AN8" s="36"/>
      <c r="AO8" s="36"/>
      <c r="AP8" s="40"/>
      <c r="AQ8" s="36"/>
      <c r="AR8" s="36"/>
      <c r="AS8" s="36"/>
      <c r="AT8" s="36"/>
      <c r="AU8" s="36"/>
      <c r="AV8" s="36"/>
      <c r="AW8" s="40"/>
      <c r="AX8" s="36"/>
      <c r="AY8" s="36"/>
      <c r="AZ8" s="36"/>
      <c r="BA8" s="36"/>
      <c r="BB8" s="36"/>
      <c r="BC8" s="36"/>
      <c r="BD8" s="40"/>
      <c r="BE8" s="36"/>
      <c r="BF8" s="36"/>
      <c r="BG8" s="36"/>
      <c r="BH8" s="41"/>
      <c r="BI8" s="41"/>
      <c r="BJ8" s="41"/>
      <c r="BK8" s="42"/>
      <c r="BL8" s="41"/>
      <c r="BM8" s="41"/>
      <c r="BN8" s="41"/>
      <c r="BO8" s="41"/>
      <c r="BP8" s="41"/>
      <c r="BQ8" s="41"/>
      <c r="BR8" s="42"/>
      <c r="BS8" s="41"/>
      <c r="BT8" s="41"/>
      <c r="BU8" s="41"/>
      <c r="BV8" s="41"/>
      <c r="BW8" s="41"/>
      <c r="BX8" s="41"/>
      <c r="BY8" s="42"/>
      <c r="BZ8" s="41"/>
      <c r="CA8" s="41"/>
      <c r="CB8" s="41"/>
      <c r="CC8" s="41"/>
      <c r="CD8" s="41"/>
      <c r="CE8" s="41"/>
      <c r="CF8" s="42"/>
      <c r="CG8" s="41"/>
      <c r="CH8" s="41"/>
      <c r="CI8" s="41"/>
      <c r="CJ8" s="41"/>
      <c r="CK8" s="41"/>
      <c r="CL8" s="41"/>
      <c r="CM8" s="42"/>
      <c r="CN8" s="41"/>
      <c r="CO8" s="41"/>
      <c r="CP8" s="41"/>
      <c r="CQ8" s="41"/>
      <c r="CR8" s="41"/>
      <c r="CS8" s="41"/>
      <c r="CT8" s="42"/>
      <c r="CU8" s="41"/>
      <c r="CV8" s="41"/>
      <c r="CW8" s="41"/>
      <c r="CX8" s="41"/>
      <c r="CY8" s="41"/>
      <c r="CZ8" s="41"/>
      <c r="DA8" s="42"/>
      <c r="DB8" s="41"/>
      <c r="DC8" s="41"/>
      <c r="DD8" s="41"/>
      <c r="DE8" s="41"/>
      <c r="DF8" s="41"/>
      <c r="DG8" s="41"/>
      <c r="DH8" s="42"/>
      <c r="DI8" s="43"/>
      <c r="DJ8" s="43"/>
      <c r="DK8" s="43"/>
      <c r="DL8" s="43"/>
      <c r="DM8" s="43"/>
      <c r="DN8" s="41"/>
      <c r="DO8" s="41"/>
      <c r="DP8" s="41"/>
      <c r="DQ8" s="41"/>
      <c r="DR8" s="41"/>
      <c r="DS8" s="44"/>
      <c r="DT8" s="44"/>
      <c r="DU8" s="44"/>
    </row>
    <row r="9" ht="30.0" customHeight="1">
      <c r="A9" s="1"/>
      <c r="B9" s="32" t="s">
        <v>16</v>
      </c>
      <c r="C9" s="45"/>
      <c r="D9" s="45"/>
      <c r="E9" s="46"/>
      <c r="F9" s="34"/>
      <c r="G9" s="47"/>
      <c r="H9" s="44"/>
      <c r="I9" s="44"/>
      <c r="J9" s="44"/>
      <c r="K9" s="44"/>
      <c r="L9" s="44"/>
      <c r="M9" s="44"/>
      <c r="N9" s="47"/>
      <c r="O9" s="44"/>
      <c r="P9" s="44"/>
      <c r="Q9" s="44"/>
      <c r="R9" s="44"/>
      <c r="S9" s="44"/>
      <c r="T9" s="44"/>
      <c r="U9" s="48"/>
      <c r="V9" s="44"/>
      <c r="W9" s="44"/>
      <c r="X9" s="44"/>
      <c r="Y9" s="44"/>
      <c r="Z9" s="44"/>
      <c r="AA9" s="44"/>
      <c r="AB9" s="39"/>
      <c r="AC9" s="44"/>
      <c r="AD9" s="44"/>
      <c r="AE9" s="44"/>
      <c r="AF9" s="44"/>
      <c r="AG9" s="44"/>
      <c r="AH9" s="44"/>
      <c r="AI9" s="49"/>
      <c r="AJ9" s="44"/>
      <c r="AK9" s="44"/>
      <c r="AL9" s="44"/>
      <c r="AM9" s="44"/>
      <c r="AN9" s="44"/>
      <c r="AO9" s="44"/>
      <c r="AP9" s="49"/>
      <c r="AQ9" s="44"/>
      <c r="AR9" s="44"/>
      <c r="AS9" s="44"/>
      <c r="AT9" s="44"/>
      <c r="AU9" s="44"/>
      <c r="AV9" s="44"/>
      <c r="AW9" s="49"/>
      <c r="AX9" s="44"/>
      <c r="AY9" s="44"/>
      <c r="AZ9" s="44"/>
      <c r="BA9" s="44"/>
      <c r="BB9" s="44"/>
      <c r="BC9" s="44"/>
      <c r="BD9" s="49"/>
      <c r="BE9" s="44"/>
      <c r="BF9" s="44"/>
      <c r="BG9" s="44"/>
      <c r="BH9" s="43"/>
      <c r="BI9" s="43"/>
      <c r="BJ9" s="43"/>
      <c r="BK9" s="50"/>
      <c r="BL9" s="43"/>
      <c r="BM9" s="43"/>
      <c r="BN9" s="43"/>
      <c r="BO9" s="43"/>
      <c r="BP9" s="43"/>
      <c r="BQ9" s="43"/>
      <c r="BR9" s="50"/>
      <c r="BS9" s="43"/>
      <c r="BT9" s="43"/>
      <c r="BU9" s="43"/>
      <c r="BV9" s="43"/>
      <c r="BW9" s="43"/>
      <c r="BX9" s="43"/>
      <c r="BY9" s="50"/>
      <c r="BZ9" s="43"/>
      <c r="CA9" s="43"/>
      <c r="CB9" s="43"/>
      <c r="CC9" s="43"/>
      <c r="CD9" s="43"/>
      <c r="CE9" s="43"/>
      <c r="CF9" s="50"/>
      <c r="CG9" s="43"/>
      <c r="CH9" s="43"/>
      <c r="CI9" s="43"/>
      <c r="CJ9" s="43"/>
      <c r="CK9" s="43"/>
      <c r="CL9" s="43"/>
      <c r="CM9" s="50"/>
      <c r="CN9" s="43"/>
      <c r="CO9" s="43"/>
      <c r="CP9" s="43"/>
      <c r="CQ9" s="43"/>
      <c r="CR9" s="43"/>
      <c r="CS9" s="43"/>
      <c r="CT9" s="50"/>
      <c r="CU9" s="43"/>
      <c r="CV9" s="43"/>
      <c r="CW9" s="43"/>
      <c r="CX9" s="43"/>
      <c r="CY9" s="43"/>
      <c r="CZ9" s="43"/>
      <c r="DA9" s="50"/>
      <c r="DB9" s="43"/>
      <c r="DC9" s="43"/>
      <c r="DD9" s="43"/>
      <c r="DE9" s="43"/>
      <c r="DF9" s="43"/>
      <c r="DG9" s="43"/>
      <c r="DH9" s="50"/>
      <c r="DI9" s="43"/>
      <c r="DJ9" s="43"/>
      <c r="DK9" s="43"/>
      <c r="DL9" s="43"/>
      <c r="DM9" s="43"/>
      <c r="DN9" s="43"/>
      <c r="DO9" s="43"/>
      <c r="DP9" s="43"/>
      <c r="DQ9" s="43"/>
      <c r="DR9" s="43"/>
      <c r="DS9" s="44"/>
      <c r="DT9" s="44"/>
      <c r="DU9" s="44"/>
    </row>
    <row r="10" ht="30.0" customHeight="1">
      <c r="A10" s="1"/>
      <c r="B10" s="51" t="s">
        <v>17</v>
      </c>
      <c r="C10" s="52" t="s">
        <v>18</v>
      </c>
      <c r="D10" s="53"/>
      <c r="E10" s="46"/>
      <c r="F10" s="34"/>
      <c r="G10" s="54"/>
      <c r="H10" s="44"/>
      <c r="I10" s="44"/>
      <c r="J10" s="44"/>
      <c r="K10" s="44"/>
      <c r="L10" s="44"/>
      <c r="M10" s="44"/>
      <c r="N10" s="54"/>
      <c r="O10" s="44"/>
      <c r="P10" s="44"/>
      <c r="Q10" s="44"/>
      <c r="R10" s="44"/>
      <c r="S10" s="44"/>
      <c r="T10" s="44"/>
      <c r="U10" s="54"/>
      <c r="V10" s="44"/>
      <c r="W10" s="44"/>
      <c r="X10" s="44"/>
      <c r="Y10" s="44"/>
      <c r="Z10" s="44"/>
      <c r="AA10" s="44"/>
      <c r="AB10" s="39"/>
      <c r="AC10" s="44"/>
      <c r="AD10" s="44"/>
      <c r="AE10" s="44"/>
      <c r="AF10" s="44"/>
      <c r="AG10" s="44"/>
      <c r="AH10" s="44"/>
      <c r="AI10" s="49"/>
      <c r="AJ10" s="44"/>
      <c r="AK10" s="44"/>
      <c r="AL10" s="44"/>
      <c r="AM10" s="44"/>
      <c r="AN10" s="44"/>
      <c r="AO10" s="44"/>
      <c r="AP10" s="49"/>
      <c r="AQ10" s="44"/>
      <c r="AR10" s="44"/>
      <c r="AS10" s="44"/>
      <c r="AT10" s="44"/>
      <c r="AU10" s="44"/>
      <c r="AV10" s="44"/>
      <c r="AW10" s="49"/>
      <c r="AX10" s="44"/>
      <c r="AY10" s="44"/>
      <c r="AZ10" s="44"/>
      <c r="BA10" s="44"/>
      <c r="BB10" s="44"/>
      <c r="BC10" s="44"/>
      <c r="BD10" s="49"/>
      <c r="BE10" s="44"/>
      <c r="BF10" s="44"/>
      <c r="BG10" s="44"/>
      <c r="BH10" s="43"/>
      <c r="BI10" s="43"/>
      <c r="BJ10" s="43"/>
      <c r="BK10" s="50"/>
      <c r="BL10" s="43"/>
      <c r="BM10" s="43"/>
      <c r="BN10" s="43"/>
      <c r="BO10" s="43"/>
      <c r="BP10" s="43"/>
      <c r="BQ10" s="43"/>
      <c r="BR10" s="50"/>
      <c r="BS10" s="43"/>
      <c r="BT10" s="43"/>
      <c r="BU10" s="43"/>
      <c r="BV10" s="43"/>
      <c r="BW10" s="43"/>
      <c r="BX10" s="43"/>
      <c r="BY10" s="50"/>
      <c r="BZ10" s="43"/>
      <c r="CA10" s="43"/>
      <c r="CB10" s="43"/>
      <c r="CC10" s="43"/>
      <c r="CD10" s="43"/>
      <c r="CE10" s="43"/>
      <c r="CF10" s="50"/>
      <c r="CG10" s="43"/>
      <c r="CH10" s="43"/>
      <c r="CI10" s="43"/>
      <c r="CJ10" s="43"/>
      <c r="CK10" s="43"/>
      <c r="CL10" s="43"/>
      <c r="CM10" s="50"/>
      <c r="CN10" s="43"/>
      <c r="CO10" s="43"/>
      <c r="CP10" s="43"/>
      <c r="CQ10" s="43"/>
      <c r="CR10" s="43"/>
      <c r="CS10" s="43"/>
      <c r="CT10" s="50"/>
      <c r="CU10" s="43"/>
      <c r="CV10" s="43"/>
      <c r="CW10" s="43"/>
      <c r="CX10" s="43"/>
      <c r="CY10" s="43"/>
      <c r="CZ10" s="43"/>
      <c r="DA10" s="50"/>
      <c r="DB10" s="43"/>
      <c r="DC10" s="43"/>
      <c r="DD10" s="43"/>
      <c r="DE10" s="43"/>
      <c r="DF10" s="43"/>
      <c r="DG10" s="43"/>
      <c r="DH10" s="50"/>
      <c r="DI10" s="43"/>
      <c r="DJ10" s="43"/>
      <c r="DK10" s="43"/>
      <c r="DL10" s="43"/>
      <c r="DM10" s="43"/>
      <c r="DN10" s="43"/>
      <c r="DO10" s="43"/>
      <c r="DP10" s="43"/>
      <c r="DQ10" s="43"/>
      <c r="DR10" s="43"/>
      <c r="DS10" s="44"/>
      <c r="DT10" s="44"/>
      <c r="DU10" s="44"/>
    </row>
    <row r="11" ht="30.0" customHeight="1">
      <c r="A11" s="1"/>
      <c r="B11" s="55" t="s">
        <v>19</v>
      </c>
      <c r="C11" s="33">
        <f>InicioDelProyecto</f>
        <v>44431</v>
      </c>
      <c r="D11" s="33">
        <f>InicioDelProyecto</f>
        <v>44431</v>
      </c>
      <c r="E11" s="46"/>
      <c r="F11" s="34"/>
      <c r="G11" s="56"/>
      <c r="H11" s="44"/>
      <c r="I11" s="44"/>
      <c r="J11" s="44"/>
      <c r="K11" s="44"/>
      <c r="L11" s="44"/>
      <c r="M11" s="44"/>
      <c r="N11" s="57"/>
      <c r="O11" s="44"/>
      <c r="P11" s="44"/>
      <c r="Q11" s="44"/>
      <c r="R11" s="44"/>
      <c r="S11" s="44"/>
      <c r="T11" s="44"/>
      <c r="U11" s="48"/>
      <c r="V11" s="44"/>
      <c r="W11" s="44"/>
      <c r="X11" s="44"/>
      <c r="Y11" s="44"/>
      <c r="Z11" s="44"/>
      <c r="AA11" s="44"/>
      <c r="AB11" s="39"/>
      <c r="AC11" s="44"/>
      <c r="AD11" s="44"/>
      <c r="AE11" s="44"/>
      <c r="AF11" s="44"/>
      <c r="AG11" s="44"/>
      <c r="AH11" s="44"/>
      <c r="AI11" s="49"/>
      <c r="AJ11" s="44"/>
      <c r="AK11" s="44"/>
      <c r="AL11" s="44"/>
      <c r="AM11" s="44"/>
      <c r="AN11" s="44"/>
      <c r="AO11" s="44"/>
      <c r="AP11" s="49"/>
      <c r="AQ11" s="44"/>
      <c r="AR11" s="44"/>
      <c r="AS11" s="44"/>
      <c r="AT11" s="44"/>
      <c r="AU11" s="44"/>
      <c r="AV11" s="44"/>
      <c r="AW11" s="49"/>
      <c r="AX11" s="44"/>
      <c r="AY11" s="44"/>
      <c r="AZ11" s="44"/>
      <c r="BA11" s="44"/>
      <c r="BB11" s="44"/>
      <c r="BC11" s="44"/>
      <c r="BD11" s="49"/>
      <c r="BE11" s="44"/>
      <c r="BF11" s="44"/>
      <c r="BG11" s="44"/>
      <c r="BH11" s="43"/>
      <c r="BI11" s="43"/>
      <c r="BJ11" s="43"/>
      <c r="BK11" s="50"/>
      <c r="BL11" s="43"/>
      <c r="BM11" s="43"/>
      <c r="BN11" s="43"/>
      <c r="BO11" s="43"/>
      <c r="BP11" s="43"/>
      <c r="BQ11" s="43"/>
      <c r="BR11" s="50"/>
      <c r="BS11" s="43"/>
      <c r="BT11" s="43"/>
      <c r="BU11" s="43"/>
      <c r="BV11" s="43"/>
      <c r="BW11" s="43"/>
      <c r="BX11" s="43"/>
      <c r="BY11" s="50"/>
      <c r="BZ11" s="43"/>
      <c r="CA11" s="43"/>
      <c r="CB11" s="43"/>
      <c r="CC11" s="43"/>
      <c r="CD11" s="43"/>
      <c r="CE11" s="43"/>
      <c r="CF11" s="50"/>
      <c r="CG11" s="43"/>
      <c r="CH11" s="43"/>
      <c r="CI11" s="43"/>
      <c r="CJ11" s="43"/>
      <c r="CK11" s="43"/>
      <c r="CL11" s="43"/>
      <c r="CM11" s="50"/>
      <c r="CN11" s="43"/>
      <c r="CO11" s="43"/>
      <c r="CP11" s="43"/>
      <c r="CQ11" s="43"/>
      <c r="CR11" s="43"/>
      <c r="CS11" s="43"/>
      <c r="CT11" s="50"/>
      <c r="CU11" s="43"/>
      <c r="CV11" s="43"/>
      <c r="CW11" s="43"/>
      <c r="CX11" s="43"/>
      <c r="CY11" s="43"/>
      <c r="CZ11" s="43"/>
      <c r="DA11" s="50"/>
      <c r="DB11" s="43"/>
      <c r="DC11" s="43"/>
      <c r="DD11" s="43"/>
      <c r="DE11" s="43"/>
      <c r="DF11" s="43"/>
      <c r="DG11" s="43"/>
      <c r="DH11" s="50"/>
      <c r="DI11" s="43"/>
      <c r="DJ11" s="43"/>
      <c r="DK11" s="43"/>
      <c r="DL11" s="43"/>
      <c r="DM11" s="43"/>
      <c r="DN11" s="43"/>
      <c r="DO11" s="43"/>
      <c r="DP11" s="43"/>
      <c r="DQ11" s="43"/>
      <c r="DR11" s="43"/>
      <c r="DS11" s="44"/>
      <c r="DT11" s="44"/>
      <c r="DU11" s="44"/>
    </row>
    <row r="12" ht="30.0" customHeight="1">
      <c r="A12" s="1" t="s">
        <v>20</v>
      </c>
      <c r="B12" s="58" t="s">
        <v>21</v>
      </c>
      <c r="C12" s="33">
        <f>DATE(2021,8,30)</f>
        <v>44438</v>
      </c>
      <c r="D12" s="33">
        <f t="shared" ref="D12:D18" si="4">C12+7</f>
        <v>44445</v>
      </c>
      <c r="E12" s="59"/>
      <c r="F12" s="34" t="str">
        <f>IF(OR(ISBLANK(ProjectSchedule!task_start),ISBLANK(ProjectSchedule!task_end)),"",ProjectSchedule!task_end-ProjectSchedule!task_start+1)</f>
        <v/>
      </c>
      <c r="G12" s="47"/>
      <c r="H12" s="36"/>
      <c r="I12" s="36"/>
      <c r="J12" s="37"/>
      <c r="K12" s="36"/>
      <c r="L12" s="36"/>
      <c r="M12" s="36"/>
      <c r="N12" s="60"/>
      <c r="O12" s="60"/>
      <c r="P12" s="60"/>
      <c r="Q12" s="60"/>
      <c r="R12" s="60"/>
      <c r="S12" s="61"/>
      <c r="T12" s="61"/>
      <c r="U12" s="60"/>
      <c r="V12" s="44"/>
      <c r="W12" s="44"/>
      <c r="X12" s="44"/>
      <c r="Y12" s="44"/>
      <c r="Z12" s="44"/>
      <c r="AA12" s="44"/>
      <c r="AB12" s="39"/>
      <c r="AC12" s="36"/>
      <c r="AD12" s="36"/>
      <c r="AE12" s="36"/>
      <c r="AF12" s="36"/>
      <c r="AG12" s="36"/>
      <c r="AH12" s="44"/>
      <c r="AI12" s="49"/>
      <c r="AJ12" s="44"/>
      <c r="AK12" s="44"/>
      <c r="AL12" s="44"/>
      <c r="AM12" s="44"/>
      <c r="AN12" s="44"/>
      <c r="AO12" s="44"/>
      <c r="AP12" s="49"/>
      <c r="AQ12" s="44"/>
      <c r="AR12" s="44"/>
      <c r="AS12" s="44"/>
      <c r="AT12" s="44"/>
      <c r="AU12" s="44"/>
      <c r="AV12" s="44"/>
      <c r="AW12" s="49"/>
      <c r="AX12" s="44"/>
      <c r="AY12" s="44"/>
      <c r="AZ12" s="44"/>
      <c r="BA12" s="44"/>
      <c r="BB12" s="44"/>
      <c r="BC12" s="44"/>
      <c r="BD12" s="49"/>
      <c r="BE12" s="44"/>
      <c r="BF12" s="44"/>
      <c r="BG12" s="44"/>
      <c r="BH12" s="43"/>
      <c r="BI12" s="43"/>
      <c r="BJ12" s="43"/>
      <c r="BK12" s="50"/>
      <c r="BL12" s="43"/>
      <c r="BM12" s="43"/>
      <c r="BN12" s="43"/>
      <c r="BO12" s="43"/>
      <c r="BP12" s="43"/>
      <c r="BQ12" s="43"/>
      <c r="BR12" s="50"/>
      <c r="BS12" s="43"/>
      <c r="BT12" s="43"/>
      <c r="BU12" s="43"/>
      <c r="BV12" s="43"/>
      <c r="BW12" s="43"/>
      <c r="BX12" s="43"/>
      <c r="BY12" s="50"/>
      <c r="BZ12" s="43"/>
      <c r="CA12" s="43"/>
      <c r="CB12" s="43"/>
      <c r="CC12" s="43"/>
      <c r="CD12" s="43"/>
      <c r="CE12" s="43"/>
      <c r="CF12" s="50"/>
      <c r="CG12" s="43"/>
      <c r="CH12" s="43"/>
      <c r="CI12" s="43"/>
      <c r="CJ12" s="43"/>
      <c r="CK12" s="43"/>
      <c r="CL12" s="43"/>
      <c r="CM12" s="50"/>
      <c r="CN12" s="43"/>
      <c r="CO12" s="43"/>
      <c r="CP12" s="43"/>
      <c r="CQ12" s="43"/>
      <c r="CR12" s="43"/>
      <c r="CS12" s="43"/>
      <c r="CT12" s="50"/>
      <c r="CU12" s="43"/>
      <c r="CV12" s="43"/>
      <c r="CW12" s="43"/>
      <c r="CX12" s="43"/>
      <c r="CY12" s="43"/>
      <c r="CZ12" s="43"/>
      <c r="DA12" s="50"/>
      <c r="DB12" s="43"/>
      <c r="DC12" s="43"/>
      <c r="DD12" s="43"/>
      <c r="DE12" s="43"/>
      <c r="DF12" s="43"/>
      <c r="DG12" s="43"/>
      <c r="DH12" s="50"/>
      <c r="DI12" s="43"/>
      <c r="DJ12" s="43"/>
      <c r="DK12" s="43"/>
      <c r="DL12" s="43"/>
      <c r="DM12" s="43"/>
      <c r="DN12" s="43"/>
      <c r="DO12" s="43"/>
      <c r="DP12" s="43"/>
      <c r="DQ12" s="43"/>
      <c r="DR12" s="43"/>
      <c r="DS12" s="44"/>
      <c r="DT12" s="44"/>
      <c r="DU12" s="44"/>
    </row>
    <row r="13" ht="30.0" customHeight="1">
      <c r="A13" s="1"/>
      <c r="B13" s="58" t="s">
        <v>22</v>
      </c>
      <c r="C13" s="33">
        <f t="shared" ref="C13:C14" si="5">DATE(2021,8,27)</f>
        <v>44435</v>
      </c>
      <c r="D13" s="33">
        <f t="shared" si="4"/>
        <v>44442</v>
      </c>
      <c r="E13" s="59"/>
      <c r="F13" s="34"/>
      <c r="G13" s="47"/>
      <c r="H13" s="44"/>
      <c r="I13" s="44"/>
      <c r="J13" s="44"/>
      <c r="K13" s="60"/>
      <c r="L13" s="44"/>
      <c r="M13" s="44"/>
      <c r="N13" s="60"/>
      <c r="O13" s="60"/>
      <c r="P13" s="60"/>
      <c r="Q13" s="61"/>
      <c r="R13" s="61"/>
      <c r="S13" s="61"/>
      <c r="T13" s="61"/>
      <c r="U13" s="60"/>
      <c r="V13" s="44"/>
      <c r="W13" s="44"/>
      <c r="X13" s="44"/>
      <c r="Y13" s="44"/>
      <c r="Z13" s="44"/>
      <c r="AA13" s="44"/>
      <c r="AB13" s="39"/>
      <c r="AC13" s="44"/>
      <c r="AD13" s="44"/>
      <c r="AE13" s="44"/>
      <c r="AF13" s="44"/>
      <c r="AG13" s="44"/>
      <c r="AH13" s="44"/>
      <c r="AI13" s="49"/>
      <c r="AJ13" s="44"/>
      <c r="AK13" s="44"/>
      <c r="AL13" s="44"/>
      <c r="AM13" s="44"/>
      <c r="AN13" s="44"/>
      <c r="AO13" s="44"/>
      <c r="AP13" s="49"/>
      <c r="AQ13" s="44"/>
      <c r="AR13" s="44"/>
      <c r="AS13" s="44"/>
      <c r="AT13" s="44"/>
      <c r="AU13" s="44"/>
      <c r="AV13" s="44"/>
      <c r="AW13" s="49"/>
      <c r="AX13" s="44"/>
      <c r="AY13" s="44"/>
      <c r="AZ13" s="44"/>
      <c r="BA13" s="44"/>
      <c r="BB13" s="44"/>
      <c r="BC13" s="44"/>
      <c r="BD13" s="49"/>
      <c r="BE13" s="44"/>
      <c r="BF13" s="44"/>
      <c r="BG13" s="44"/>
      <c r="BH13" s="43"/>
      <c r="BI13" s="43"/>
      <c r="BJ13" s="43"/>
      <c r="BK13" s="50"/>
      <c r="BL13" s="43"/>
      <c r="BM13" s="43"/>
      <c r="BN13" s="43"/>
      <c r="BO13" s="43"/>
      <c r="BP13" s="43"/>
      <c r="BQ13" s="43"/>
      <c r="BR13" s="50"/>
      <c r="BS13" s="43"/>
      <c r="BT13" s="43"/>
      <c r="BU13" s="43"/>
      <c r="BV13" s="43"/>
      <c r="BW13" s="43"/>
      <c r="BX13" s="43"/>
      <c r="BY13" s="50"/>
      <c r="BZ13" s="43"/>
      <c r="CA13" s="43"/>
      <c r="CB13" s="43"/>
      <c r="CC13" s="43"/>
      <c r="CD13" s="43"/>
      <c r="CE13" s="43"/>
      <c r="CF13" s="50"/>
      <c r="CG13" s="43"/>
      <c r="CH13" s="43"/>
      <c r="CI13" s="43"/>
      <c r="CJ13" s="43"/>
      <c r="CK13" s="43"/>
      <c r="CL13" s="43"/>
      <c r="CM13" s="50"/>
      <c r="CN13" s="43"/>
      <c r="CO13" s="43"/>
      <c r="CP13" s="43"/>
      <c r="CQ13" s="43"/>
      <c r="CR13" s="43"/>
      <c r="CS13" s="43"/>
      <c r="CT13" s="50"/>
      <c r="CU13" s="43"/>
      <c r="CV13" s="43"/>
      <c r="CW13" s="43"/>
      <c r="CX13" s="43"/>
      <c r="CY13" s="43"/>
      <c r="CZ13" s="43"/>
      <c r="DA13" s="50"/>
      <c r="DB13" s="43"/>
      <c r="DC13" s="43"/>
      <c r="DD13" s="43"/>
      <c r="DE13" s="43"/>
      <c r="DF13" s="43"/>
      <c r="DG13" s="43"/>
      <c r="DH13" s="50"/>
      <c r="DI13" s="43"/>
      <c r="DJ13" s="43"/>
      <c r="DK13" s="43"/>
      <c r="DL13" s="43"/>
      <c r="DM13" s="43"/>
      <c r="DN13" s="43"/>
      <c r="DO13" s="43"/>
      <c r="DP13" s="43"/>
      <c r="DQ13" s="43"/>
      <c r="DR13" s="43"/>
      <c r="DS13" s="44"/>
      <c r="DT13" s="44"/>
      <c r="DU13" s="44"/>
    </row>
    <row r="14" ht="30.0" customHeight="1">
      <c r="A14" s="1" t="s">
        <v>23</v>
      </c>
      <c r="B14" s="58" t="s">
        <v>1</v>
      </c>
      <c r="C14" s="33">
        <f t="shared" si="5"/>
        <v>44435</v>
      </c>
      <c r="D14" s="33">
        <f t="shared" si="4"/>
        <v>44442</v>
      </c>
      <c r="E14" s="34"/>
      <c r="F14" s="34" t="str">
        <f>IF(OR(ISBLANK(ProjectSchedule!task_start),ISBLANK(ProjectSchedule!task_end)),"",ProjectSchedule!task_end-ProjectSchedule!task_start+1)</f>
        <v/>
      </c>
      <c r="G14" s="47"/>
      <c r="H14" s="44"/>
      <c r="I14" s="44"/>
      <c r="J14" s="44"/>
      <c r="K14" s="60"/>
      <c r="L14" s="44"/>
      <c r="M14" s="44"/>
      <c r="N14" s="60"/>
      <c r="O14" s="60"/>
      <c r="P14" s="60"/>
      <c r="Q14" s="61"/>
      <c r="R14" s="61"/>
      <c r="S14" s="61"/>
      <c r="T14" s="61"/>
      <c r="U14" s="60"/>
      <c r="V14" s="44"/>
      <c r="W14" s="44"/>
      <c r="X14" s="44"/>
      <c r="Y14" s="44"/>
      <c r="Z14" s="44"/>
      <c r="AA14" s="44"/>
      <c r="AB14" s="39"/>
      <c r="AC14" s="44"/>
      <c r="AD14" s="44"/>
      <c r="AE14" s="44"/>
      <c r="AF14" s="44"/>
      <c r="AG14" s="44"/>
      <c r="AH14" s="44"/>
      <c r="AI14" s="49"/>
      <c r="AJ14" s="44"/>
      <c r="AK14" s="44"/>
      <c r="AL14" s="44"/>
      <c r="AM14" s="44"/>
      <c r="AN14" s="44"/>
      <c r="AO14" s="44"/>
      <c r="AP14" s="49"/>
      <c r="AQ14" s="44"/>
      <c r="AR14" s="44"/>
      <c r="AS14" s="44"/>
      <c r="AT14" s="44"/>
      <c r="AU14" s="44"/>
      <c r="AV14" s="44"/>
      <c r="AW14" s="49"/>
      <c r="AX14" s="44"/>
      <c r="AY14" s="44"/>
      <c r="AZ14" s="44"/>
      <c r="BA14" s="44"/>
      <c r="BB14" s="44"/>
      <c r="BC14" s="44"/>
      <c r="BD14" s="49"/>
      <c r="BE14" s="44"/>
      <c r="BF14" s="44"/>
      <c r="BG14" s="44"/>
      <c r="BH14" s="43"/>
      <c r="BI14" s="43"/>
      <c r="BJ14" s="43"/>
      <c r="BK14" s="50"/>
      <c r="BL14" s="43"/>
      <c r="BM14" s="43"/>
      <c r="BN14" s="43"/>
      <c r="BO14" s="43"/>
      <c r="BP14" s="43"/>
      <c r="BQ14" s="43"/>
      <c r="BR14" s="50"/>
      <c r="BS14" s="43"/>
      <c r="BT14" s="43"/>
      <c r="BU14" s="43"/>
      <c r="BV14" s="43"/>
      <c r="BW14" s="43"/>
      <c r="BX14" s="43"/>
      <c r="BY14" s="50"/>
      <c r="BZ14" s="43"/>
      <c r="CA14" s="43"/>
      <c r="CB14" s="43"/>
      <c r="CC14" s="43"/>
      <c r="CD14" s="43"/>
      <c r="CE14" s="43"/>
      <c r="CF14" s="50"/>
      <c r="CG14" s="43"/>
      <c r="CH14" s="43"/>
      <c r="CI14" s="43"/>
      <c r="CJ14" s="43"/>
      <c r="CK14" s="43"/>
      <c r="CL14" s="43"/>
      <c r="CM14" s="50"/>
      <c r="CN14" s="43"/>
      <c r="CO14" s="43"/>
      <c r="CP14" s="43"/>
      <c r="CQ14" s="43"/>
      <c r="CR14" s="43"/>
      <c r="CS14" s="43"/>
      <c r="CT14" s="50"/>
      <c r="CU14" s="43"/>
      <c r="CV14" s="43"/>
      <c r="CW14" s="43"/>
      <c r="CX14" s="43"/>
      <c r="CY14" s="43"/>
      <c r="CZ14" s="43"/>
      <c r="DA14" s="50"/>
      <c r="DB14" s="43"/>
      <c r="DC14" s="43"/>
      <c r="DD14" s="43"/>
      <c r="DE14" s="43"/>
      <c r="DF14" s="43"/>
      <c r="DG14" s="43"/>
      <c r="DH14" s="50"/>
      <c r="DI14" s="43"/>
      <c r="DJ14" s="43"/>
      <c r="DK14" s="43"/>
      <c r="DL14" s="43"/>
      <c r="DM14" s="43"/>
      <c r="DN14" s="43"/>
      <c r="DO14" s="43"/>
      <c r="DP14" s="43"/>
      <c r="DQ14" s="43"/>
      <c r="DR14" s="43"/>
      <c r="DS14" s="44"/>
      <c r="DT14" s="44"/>
      <c r="DU14" s="44"/>
    </row>
    <row r="15" ht="30.0" customHeight="1">
      <c r="A15" s="7"/>
      <c r="B15" s="62" t="s">
        <v>24</v>
      </c>
      <c r="C15" s="33">
        <f t="shared" ref="C15:C17" si="6">DATE(2021,8,30)</f>
        <v>44438</v>
      </c>
      <c r="D15" s="33">
        <f t="shared" si="4"/>
        <v>44445</v>
      </c>
      <c r="E15" s="34"/>
      <c r="F15" s="34" t="str">
        <f>IF(OR(ISBLANK(ProjectSchedule!task_start),ISBLANK(ProjectSchedule!task_end)),"",ProjectSchedule!task_end-ProjectSchedule!task_start+1)</f>
        <v/>
      </c>
      <c r="G15" s="47"/>
      <c r="H15" s="36"/>
      <c r="I15" s="36"/>
      <c r="J15" s="37"/>
      <c r="K15" s="36"/>
      <c r="L15" s="36"/>
      <c r="M15" s="36"/>
      <c r="N15" s="60"/>
      <c r="O15" s="60"/>
      <c r="P15" s="60"/>
      <c r="Q15" s="60"/>
      <c r="R15" s="60"/>
      <c r="S15" s="63"/>
      <c r="T15" s="63"/>
      <c r="U15" s="60"/>
      <c r="V15" s="44"/>
      <c r="W15" s="44"/>
      <c r="X15" s="44"/>
      <c r="Y15" s="44"/>
      <c r="Z15" s="44"/>
      <c r="AA15" s="44"/>
      <c r="AB15" s="39"/>
      <c r="AC15" s="44"/>
      <c r="AD15" s="44"/>
      <c r="AE15" s="44"/>
      <c r="AF15" s="44"/>
      <c r="AG15" s="44"/>
      <c r="AH15" s="44"/>
      <c r="AI15" s="49"/>
      <c r="AJ15" s="44"/>
      <c r="AK15" s="44"/>
      <c r="AL15" s="44"/>
      <c r="AM15" s="44"/>
      <c r="AN15" s="44"/>
      <c r="AO15" s="44"/>
      <c r="AP15" s="49"/>
      <c r="AQ15" s="44"/>
      <c r="AR15" s="44"/>
      <c r="AS15" s="44"/>
      <c r="AT15" s="44"/>
      <c r="AU15" s="44"/>
      <c r="AV15" s="44"/>
      <c r="AW15" s="49"/>
      <c r="AX15" s="44"/>
      <c r="AY15" s="44"/>
      <c r="AZ15" s="44"/>
      <c r="BA15" s="44"/>
      <c r="BB15" s="44"/>
      <c r="BC15" s="44"/>
      <c r="BD15" s="49"/>
      <c r="BE15" s="44"/>
      <c r="BF15" s="44"/>
      <c r="BG15" s="44"/>
      <c r="BH15" s="43"/>
      <c r="BI15" s="43"/>
      <c r="BJ15" s="43"/>
      <c r="BK15" s="50"/>
      <c r="BL15" s="43"/>
      <c r="BM15" s="43"/>
      <c r="BN15" s="43"/>
      <c r="BO15" s="43"/>
      <c r="BP15" s="43"/>
      <c r="BQ15" s="43"/>
      <c r="BR15" s="50"/>
      <c r="BS15" s="43"/>
      <c r="BT15" s="43"/>
      <c r="BU15" s="43"/>
      <c r="BV15" s="43"/>
      <c r="BW15" s="43"/>
      <c r="BX15" s="43"/>
      <c r="BY15" s="50"/>
      <c r="BZ15" s="43"/>
      <c r="CA15" s="43"/>
      <c r="CB15" s="43"/>
      <c r="CC15" s="43"/>
      <c r="CD15" s="43"/>
      <c r="CE15" s="43"/>
      <c r="CF15" s="50"/>
      <c r="CG15" s="43"/>
      <c r="CH15" s="43"/>
      <c r="CI15" s="43"/>
      <c r="CJ15" s="43"/>
      <c r="CK15" s="43"/>
      <c r="CL15" s="43"/>
      <c r="CM15" s="50"/>
      <c r="CN15" s="43"/>
      <c r="CO15" s="43"/>
      <c r="CP15" s="43"/>
      <c r="CQ15" s="43"/>
      <c r="CR15" s="43"/>
      <c r="CS15" s="43"/>
      <c r="CT15" s="50"/>
      <c r="CU15" s="43"/>
      <c r="CV15" s="43"/>
      <c r="CW15" s="43"/>
      <c r="CX15" s="43"/>
      <c r="CY15" s="43"/>
      <c r="CZ15" s="43"/>
      <c r="DA15" s="50"/>
      <c r="DB15" s="43"/>
      <c r="DC15" s="43"/>
      <c r="DD15" s="43"/>
      <c r="DE15" s="43"/>
      <c r="DF15" s="43"/>
      <c r="DG15" s="43"/>
      <c r="DH15" s="50"/>
      <c r="DI15" s="43"/>
      <c r="DJ15" s="43"/>
      <c r="DK15" s="43"/>
      <c r="DL15" s="43"/>
      <c r="DM15" s="43"/>
      <c r="DN15" s="43"/>
      <c r="DO15" s="43"/>
      <c r="DP15" s="43"/>
      <c r="DQ15" s="43"/>
      <c r="DR15" s="43"/>
      <c r="DS15" s="44"/>
      <c r="DT15" s="44"/>
      <c r="DU15" s="44"/>
    </row>
    <row r="16" ht="30.0" customHeight="1">
      <c r="A16" s="7"/>
      <c r="B16" s="58" t="s">
        <v>25</v>
      </c>
      <c r="C16" s="33">
        <f t="shared" si="6"/>
        <v>44438</v>
      </c>
      <c r="D16" s="33">
        <f t="shared" si="4"/>
        <v>44445</v>
      </c>
      <c r="E16" s="34"/>
      <c r="F16" s="34" t="str">
        <f>IF(OR(ISBLANK(ProjectSchedule!task_start),ISBLANK(ProjectSchedule!task_end)),"",ProjectSchedule!task_end-ProjectSchedule!task_start+1)</f>
        <v/>
      </c>
      <c r="G16" s="47"/>
      <c r="H16" s="44"/>
      <c r="I16" s="44"/>
      <c r="J16" s="44"/>
      <c r="K16" s="44"/>
      <c r="L16" s="44"/>
      <c r="M16" s="44"/>
      <c r="N16" s="60"/>
      <c r="O16" s="60"/>
      <c r="P16" s="60"/>
      <c r="Q16" s="60"/>
      <c r="R16" s="60"/>
      <c r="S16" s="63"/>
      <c r="T16" s="63"/>
      <c r="U16" s="60"/>
      <c r="V16" s="44"/>
      <c r="W16" s="44"/>
      <c r="X16" s="44"/>
      <c r="Y16" s="44"/>
      <c r="Z16" s="44"/>
      <c r="AA16" s="44"/>
      <c r="AB16" s="39"/>
      <c r="AC16" s="36"/>
      <c r="AD16" s="36"/>
      <c r="AE16" s="36"/>
      <c r="AF16" s="36"/>
      <c r="AG16" s="36"/>
      <c r="AH16" s="44"/>
      <c r="AI16" s="49"/>
      <c r="AJ16" s="44"/>
      <c r="AK16" s="44"/>
      <c r="AL16" s="44"/>
      <c r="AM16" s="44"/>
      <c r="AN16" s="44"/>
      <c r="AO16" s="44"/>
      <c r="AP16" s="49"/>
      <c r="AQ16" s="44"/>
      <c r="AR16" s="44"/>
      <c r="AS16" s="44"/>
      <c r="AT16" s="44"/>
      <c r="AU16" s="44"/>
      <c r="AV16" s="44"/>
      <c r="AW16" s="49"/>
      <c r="AX16" s="44"/>
      <c r="AY16" s="44"/>
      <c r="AZ16" s="44"/>
      <c r="BA16" s="44"/>
      <c r="BB16" s="44"/>
      <c r="BC16" s="44"/>
      <c r="BD16" s="49"/>
      <c r="BE16" s="44"/>
      <c r="BF16" s="44"/>
      <c r="BG16" s="44"/>
      <c r="BH16" s="43"/>
      <c r="BI16" s="43"/>
      <c r="BJ16" s="43"/>
      <c r="BK16" s="50"/>
      <c r="BL16" s="43"/>
      <c r="BM16" s="43"/>
      <c r="BN16" s="43"/>
      <c r="BO16" s="43"/>
      <c r="BP16" s="43"/>
      <c r="BQ16" s="43"/>
      <c r="BR16" s="50"/>
      <c r="BS16" s="43"/>
      <c r="BT16" s="43"/>
      <c r="BU16" s="43"/>
      <c r="BV16" s="43"/>
      <c r="BW16" s="43"/>
      <c r="BX16" s="43"/>
      <c r="BY16" s="50"/>
      <c r="BZ16" s="43"/>
      <c r="CA16" s="43"/>
      <c r="CB16" s="43"/>
      <c r="CC16" s="43"/>
      <c r="CD16" s="43"/>
      <c r="CE16" s="43"/>
      <c r="CF16" s="50"/>
      <c r="CG16" s="43"/>
      <c r="CH16" s="43"/>
      <c r="CI16" s="43"/>
      <c r="CJ16" s="43"/>
      <c r="CK16" s="43"/>
      <c r="CL16" s="43"/>
      <c r="CM16" s="50"/>
      <c r="CN16" s="43"/>
      <c r="CO16" s="43"/>
      <c r="CP16" s="43"/>
      <c r="CQ16" s="43"/>
      <c r="CR16" s="43"/>
      <c r="CS16" s="43"/>
      <c r="CT16" s="50"/>
      <c r="CU16" s="43"/>
      <c r="CV16" s="43"/>
      <c r="CW16" s="43"/>
      <c r="CX16" s="43"/>
      <c r="CY16" s="43"/>
      <c r="CZ16" s="43"/>
      <c r="DA16" s="50"/>
      <c r="DB16" s="43"/>
      <c r="DC16" s="43"/>
      <c r="DD16" s="43"/>
      <c r="DE16" s="43"/>
      <c r="DF16" s="43"/>
      <c r="DG16" s="43"/>
      <c r="DH16" s="50"/>
      <c r="DI16" s="43"/>
      <c r="DJ16" s="43"/>
      <c r="DK16" s="43"/>
      <c r="DL16" s="43"/>
      <c r="DM16" s="43"/>
      <c r="DN16" s="43"/>
      <c r="DO16" s="43"/>
      <c r="DP16" s="43"/>
      <c r="DQ16" s="43"/>
      <c r="DR16" s="43"/>
      <c r="DS16" s="44"/>
      <c r="DT16" s="44"/>
      <c r="DU16" s="44"/>
    </row>
    <row r="17" ht="30.0" customHeight="1">
      <c r="A17" s="7"/>
      <c r="B17" s="58" t="s">
        <v>26</v>
      </c>
      <c r="C17" s="33">
        <f t="shared" si="6"/>
        <v>44438</v>
      </c>
      <c r="D17" s="33">
        <f t="shared" si="4"/>
        <v>44445</v>
      </c>
      <c r="E17" s="34"/>
      <c r="F17" s="34"/>
      <c r="G17" s="47"/>
      <c r="H17" s="44"/>
      <c r="I17" s="44"/>
      <c r="J17" s="44"/>
      <c r="K17" s="44"/>
      <c r="L17" s="44"/>
      <c r="M17" s="44"/>
      <c r="N17" s="60"/>
      <c r="O17" s="60"/>
      <c r="P17" s="60"/>
      <c r="Q17" s="60"/>
      <c r="R17" s="60"/>
      <c r="S17" s="63"/>
      <c r="T17" s="63"/>
      <c r="U17" s="60"/>
      <c r="V17" s="44"/>
      <c r="W17" s="44"/>
      <c r="X17" s="44"/>
      <c r="Y17" s="44"/>
      <c r="Z17" s="44"/>
      <c r="AA17" s="44"/>
      <c r="AB17" s="39"/>
      <c r="AC17" s="44"/>
      <c r="AD17" s="44"/>
      <c r="AE17" s="44"/>
      <c r="AF17" s="44"/>
      <c r="AG17" s="44"/>
      <c r="AH17" s="44"/>
      <c r="AI17" s="49"/>
      <c r="AJ17" s="44"/>
      <c r="AK17" s="44"/>
      <c r="AL17" s="44"/>
      <c r="AM17" s="44"/>
      <c r="AN17" s="44"/>
      <c r="AO17" s="44"/>
      <c r="AP17" s="49"/>
      <c r="AQ17" s="44"/>
      <c r="AR17" s="44"/>
      <c r="AS17" s="44"/>
      <c r="AT17" s="44"/>
      <c r="AU17" s="44"/>
      <c r="AV17" s="44"/>
      <c r="AW17" s="49"/>
      <c r="AX17" s="44"/>
      <c r="AY17" s="44"/>
      <c r="AZ17" s="44"/>
      <c r="BA17" s="44"/>
      <c r="BB17" s="44"/>
      <c r="BC17" s="44"/>
      <c r="BD17" s="49"/>
      <c r="BE17" s="44"/>
      <c r="BF17" s="44"/>
      <c r="BG17" s="44"/>
      <c r="BH17" s="43"/>
      <c r="BI17" s="43"/>
      <c r="BJ17" s="43"/>
      <c r="BK17" s="50"/>
      <c r="BL17" s="43"/>
      <c r="BM17" s="43"/>
      <c r="BN17" s="43"/>
      <c r="BO17" s="43"/>
      <c r="BP17" s="43"/>
      <c r="BQ17" s="43"/>
      <c r="BR17" s="50"/>
      <c r="BS17" s="43"/>
      <c r="BT17" s="43"/>
      <c r="BU17" s="43"/>
      <c r="BV17" s="43"/>
      <c r="BW17" s="43"/>
      <c r="BX17" s="43"/>
      <c r="BY17" s="50"/>
      <c r="BZ17" s="43"/>
      <c r="CA17" s="43"/>
      <c r="CB17" s="43"/>
      <c r="CC17" s="43"/>
      <c r="CD17" s="43"/>
      <c r="CE17" s="43"/>
      <c r="CF17" s="50"/>
      <c r="CG17" s="43"/>
      <c r="CH17" s="43"/>
      <c r="CI17" s="43"/>
      <c r="CJ17" s="43"/>
      <c r="CK17" s="43"/>
      <c r="CL17" s="43"/>
      <c r="CM17" s="50"/>
      <c r="CN17" s="43"/>
      <c r="CO17" s="43"/>
      <c r="CP17" s="43"/>
      <c r="CQ17" s="43"/>
      <c r="CR17" s="43"/>
      <c r="CS17" s="43"/>
      <c r="CT17" s="50"/>
      <c r="CU17" s="43"/>
      <c r="CV17" s="43"/>
      <c r="CW17" s="43"/>
      <c r="CX17" s="43"/>
      <c r="CY17" s="43"/>
      <c r="CZ17" s="43"/>
      <c r="DA17" s="50"/>
      <c r="DB17" s="43"/>
      <c r="DC17" s="43"/>
      <c r="DD17" s="43"/>
      <c r="DE17" s="43"/>
      <c r="DF17" s="43"/>
      <c r="DG17" s="43"/>
      <c r="DH17" s="50"/>
      <c r="DI17" s="43"/>
      <c r="DJ17" s="43"/>
      <c r="DK17" s="43"/>
      <c r="DL17" s="43"/>
      <c r="DM17" s="43"/>
      <c r="DN17" s="43"/>
      <c r="DO17" s="43"/>
      <c r="DP17" s="43"/>
      <c r="DQ17" s="43"/>
      <c r="DR17" s="43"/>
      <c r="DS17" s="44"/>
      <c r="DT17" s="44"/>
      <c r="DU17" s="44"/>
    </row>
    <row r="18" ht="30.0" customHeight="1">
      <c r="A18" s="7"/>
      <c r="B18" s="58" t="s">
        <v>27</v>
      </c>
      <c r="C18" s="33">
        <f>DATE(2021,8,27)</f>
        <v>44435</v>
      </c>
      <c r="D18" s="33">
        <f t="shared" si="4"/>
        <v>44442</v>
      </c>
      <c r="E18" s="34"/>
      <c r="F18" s="34"/>
      <c r="G18" s="47"/>
      <c r="H18" s="36"/>
      <c r="I18" s="36"/>
      <c r="J18" s="37"/>
      <c r="K18" s="64"/>
      <c r="L18" s="36"/>
      <c r="M18" s="36"/>
      <c r="N18" s="60"/>
      <c r="O18" s="60"/>
      <c r="P18" s="60"/>
      <c r="Q18" s="60"/>
      <c r="R18" s="60"/>
      <c r="S18" s="63"/>
      <c r="T18" s="63"/>
      <c r="U18" s="60"/>
      <c r="V18" s="44"/>
      <c r="W18" s="44"/>
      <c r="X18" s="44"/>
      <c r="Y18" s="44"/>
      <c r="Z18" s="44"/>
      <c r="AA18" s="44"/>
      <c r="AB18" s="39"/>
      <c r="AC18" s="44"/>
      <c r="AD18" s="44"/>
      <c r="AE18" s="44"/>
      <c r="AF18" s="44"/>
      <c r="AG18" s="44"/>
      <c r="AH18" s="44"/>
      <c r="AI18" s="49"/>
      <c r="AJ18" s="44"/>
      <c r="AK18" s="44"/>
      <c r="AL18" s="44"/>
      <c r="AM18" s="44"/>
      <c r="AN18" s="44"/>
      <c r="AO18" s="44"/>
      <c r="AP18" s="49"/>
      <c r="AQ18" s="44"/>
      <c r="AR18" s="44"/>
      <c r="AS18" s="44"/>
      <c r="AT18" s="44"/>
      <c r="AU18" s="44"/>
      <c r="AV18" s="44"/>
      <c r="AW18" s="49"/>
      <c r="AX18" s="44"/>
      <c r="AY18" s="44"/>
      <c r="AZ18" s="44"/>
      <c r="BA18" s="44"/>
      <c r="BB18" s="44"/>
      <c r="BC18" s="44"/>
      <c r="BD18" s="49"/>
      <c r="BE18" s="44"/>
      <c r="BF18" s="44"/>
      <c r="BG18" s="44"/>
      <c r="BH18" s="43"/>
      <c r="BI18" s="43"/>
      <c r="BJ18" s="43"/>
      <c r="BK18" s="50"/>
      <c r="BL18" s="43"/>
      <c r="BM18" s="43"/>
      <c r="BN18" s="43"/>
      <c r="BO18" s="43"/>
      <c r="BP18" s="43"/>
      <c r="BQ18" s="43"/>
      <c r="BR18" s="50"/>
      <c r="BS18" s="43"/>
      <c r="BT18" s="43"/>
      <c r="BU18" s="43"/>
      <c r="BV18" s="43"/>
      <c r="BW18" s="43"/>
      <c r="BX18" s="43"/>
      <c r="BY18" s="50"/>
      <c r="BZ18" s="43"/>
      <c r="CA18" s="43"/>
      <c r="CB18" s="43"/>
      <c r="CC18" s="43"/>
      <c r="CD18" s="43"/>
      <c r="CE18" s="43"/>
      <c r="CF18" s="50"/>
      <c r="CG18" s="43"/>
      <c r="CH18" s="43"/>
      <c r="CI18" s="43"/>
      <c r="CJ18" s="43"/>
      <c r="CK18" s="43"/>
      <c r="CL18" s="43"/>
      <c r="CM18" s="50"/>
      <c r="CN18" s="43"/>
      <c r="CO18" s="43"/>
      <c r="CP18" s="43"/>
      <c r="CQ18" s="43"/>
      <c r="CR18" s="43"/>
      <c r="CS18" s="43"/>
      <c r="CT18" s="50"/>
      <c r="CU18" s="43"/>
      <c r="CV18" s="43"/>
      <c r="CW18" s="43"/>
      <c r="CX18" s="43"/>
      <c r="CY18" s="43"/>
      <c r="CZ18" s="43"/>
      <c r="DA18" s="50"/>
      <c r="DB18" s="43"/>
      <c r="DC18" s="43"/>
      <c r="DD18" s="43"/>
      <c r="DE18" s="43"/>
      <c r="DF18" s="43"/>
      <c r="DG18" s="43"/>
      <c r="DH18" s="50"/>
      <c r="DI18" s="43"/>
      <c r="DJ18" s="43"/>
      <c r="DK18" s="43"/>
      <c r="DL18" s="43"/>
      <c r="DM18" s="43"/>
      <c r="DN18" s="43"/>
      <c r="DO18" s="43"/>
      <c r="DP18" s="43"/>
      <c r="DQ18" s="43"/>
      <c r="DR18" s="43"/>
      <c r="DS18" s="44"/>
      <c r="DT18" s="44"/>
      <c r="DU18" s="44"/>
    </row>
    <row r="19" ht="30.0" customHeight="1">
      <c r="A19" s="7"/>
      <c r="B19" s="32" t="s">
        <v>28</v>
      </c>
      <c r="C19" s="45"/>
      <c r="D19" s="45"/>
      <c r="E19" s="34"/>
      <c r="F19" s="34" t="str">
        <f>IF(OR(ISBLANK(ProjectSchedule!task_start),ISBLANK(ProjectSchedule!task_end)),"",ProjectSchedule!task_end-ProjectSchedule!task_start+1)</f>
        <v/>
      </c>
      <c r="G19" s="47"/>
      <c r="H19" s="44"/>
      <c r="I19" s="44"/>
      <c r="J19" s="44"/>
      <c r="K19" s="44"/>
      <c r="L19" s="44"/>
      <c r="M19" s="44"/>
      <c r="N19" s="47"/>
      <c r="O19" s="44"/>
      <c r="P19" s="44"/>
      <c r="Q19" s="44"/>
      <c r="R19" s="44"/>
      <c r="S19" s="44"/>
      <c r="T19" s="44"/>
      <c r="U19" s="48"/>
      <c r="V19" s="44"/>
      <c r="W19" s="44"/>
      <c r="X19" s="44"/>
      <c r="Y19" s="44"/>
      <c r="Z19" s="44"/>
      <c r="AA19" s="44"/>
      <c r="AB19" s="39"/>
      <c r="AC19" s="44"/>
      <c r="AD19" s="44"/>
      <c r="AE19" s="44"/>
      <c r="AF19" s="44"/>
      <c r="AG19" s="44"/>
      <c r="AH19" s="44"/>
      <c r="AI19" s="49"/>
      <c r="AJ19" s="44"/>
      <c r="AK19" s="44"/>
      <c r="AL19" s="44"/>
      <c r="AM19" s="44"/>
      <c r="AN19" s="44"/>
      <c r="AO19" s="44"/>
      <c r="AP19" s="49"/>
      <c r="AQ19" s="44"/>
      <c r="AR19" s="44"/>
      <c r="AS19" s="44"/>
      <c r="AT19" s="44"/>
      <c r="AU19" s="44"/>
      <c r="AV19" s="44"/>
      <c r="AW19" s="49"/>
      <c r="AX19" s="44"/>
      <c r="AY19" s="44"/>
      <c r="AZ19" s="44"/>
      <c r="BA19" s="44"/>
      <c r="BB19" s="44"/>
      <c r="BC19" s="44"/>
      <c r="BD19" s="49"/>
      <c r="BE19" s="44"/>
      <c r="BF19" s="44"/>
      <c r="BG19" s="44"/>
      <c r="BH19" s="43"/>
      <c r="BI19" s="43"/>
      <c r="BJ19" s="43"/>
      <c r="BK19" s="50"/>
      <c r="BL19" s="43"/>
      <c r="BM19" s="43"/>
      <c r="BN19" s="43"/>
      <c r="BO19" s="43"/>
      <c r="BP19" s="43"/>
      <c r="BQ19" s="43"/>
      <c r="BR19" s="50"/>
      <c r="BS19" s="43"/>
      <c r="BT19" s="43"/>
      <c r="BU19" s="43"/>
      <c r="BV19" s="43"/>
      <c r="BW19" s="43"/>
      <c r="BX19" s="43"/>
      <c r="BY19" s="50"/>
      <c r="BZ19" s="43"/>
      <c r="CA19" s="43"/>
      <c r="CB19" s="43"/>
      <c r="CC19" s="43"/>
      <c r="CD19" s="43"/>
      <c r="CE19" s="43"/>
      <c r="CF19" s="50"/>
      <c r="CG19" s="43"/>
      <c r="CH19" s="43"/>
      <c r="CI19" s="43"/>
      <c r="CJ19" s="43"/>
      <c r="CK19" s="43"/>
      <c r="CL19" s="43"/>
      <c r="CM19" s="50"/>
      <c r="CN19" s="43"/>
      <c r="CO19" s="43"/>
      <c r="CP19" s="43"/>
      <c r="CQ19" s="43"/>
      <c r="CR19" s="43"/>
      <c r="CS19" s="43"/>
      <c r="CT19" s="50"/>
      <c r="CU19" s="43"/>
      <c r="CV19" s="43"/>
      <c r="CW19" s="43"/>
      <c r="CX19" s="43"/>
      <c r="CY19" s="43"/>
      <c r="CZ19" s="43"/>
      <c r="DA19" s="50"/>
      <c r="DB19" s="43"/>
      <c r="DC19" s="43"/>
      <c r="DD19" s="43"/>
      <c r="DE19" s="43"/>
      <c r="DF19" s="43"/>
      <c r="DG19" s="43"/>
      <c r="DH19" s="50"/>
      <c r="DI19" s="43"/>
      <c r="DJ19" s="43"/>
      <c r="DK19" s="43"/>
      <c r="DL19" s="43"/>
      <c r="DM19" s="43"/>
      <c r="DN19" s="43"/>
      <c r="DO19" s="43"/>
      <c r="DP19" s="43"/>
      <c r="DQ19" s="43"/>
      <c r="DR19" s="43"/>
      <c r="DS19" s="44"/>
      <c r="DT19" s="44"/>
      <c r="DU19" s="44"/>
    </row>
    <row r="20" ht="30.0" customHeight="1">
      <c r="A20" s="1" t="s">
        <v>29</v>
      </c>
      <c r="B20" s="58" t="s">
        <v>30</v>
      </c>
      <c r="C20" s="33">
        <f>DATE(2021,9,1)</f>
        <v>44440</v>
      </c>
      <c r="D20" s="33">
        <f t="shared" ref="D20:D21" si="7">C20+2</f>
        <v>44442</v>
      </c>
      <c r="E20" s="34"/>
      <c r="F20" s="34" t="str">
        <f>IF(OR(ISBLANK(ProjectSchedule!task_start),ISBLANK(ProjectSchedule!task_end)),"",ProjectSchedule!task_end-ProjectSchedule!task_start+1)</f>
        <v/>
      </c>
      <c r="G20" s="47"/>
      <c r="H20" s="44"/>
      <c r="I20" s="44"/>
      <c r="J20" s="44"/>
      <c r="K20" s="44"/>
      <c r="L20" s="44"/>
      <c r="M20" s="44"/>
      <c r="N20" s="47"/>
      <c r="O20" s="61"/>
      <c r="P20" s="60"/>
      <c r="Q20" s="60"/>
      <c r="R20" s="60"/>
      <c r="S20" s="61"/>
      <c r="T20" s="44"/>
      <c r="U20" s="48"/>
      <c r="V20" s="44"/>
      <c r="W20" s="44"/>
      <c r="X20" s="44"/>
      <c r="Y20" s="44"/>
      <c r="Z20" s="44"/>
      <c r="AA20" s="44"/>
      <c r="AB20" s="39"/>
      <c r="AC20" s="36"/>
      <c r="AD20" s="36"/>
      <c r="AE20" s="36"/>
      <c r="AF20" s="36"/>
      <c r="AG20" s="36"/>
      <c r="AH20" s="44"/>
      <c r="AI20" s="49"/>
      <c r="AJ20" s="44"/>
      <c r="AK20" s="44"/>
      <c r="AL20" s="44"/>
      <c r="AM20" s="44"/>
      <c r="AN20" s="44"/>
      <c r="AO20" s="44"/>
      <c r="AP20" s="49"/>
      <c r="AQ20" s="44"/>
      <c r="AR20" s="44"/>
      <c r="AS20" s="44"/>
      <c r="AT20" s="44"/>
      <c r="AU20" s="44"/>
      <c r="AV20" s="44"/>
      <c r="AW20" s="49"/>
      <c r="AX20" s="44"/>
      <c r="AY20" s="44"/>
      <c r="AZ20" s="44"/>
      <c r="BA20" s="44"/>
      <c r="BB20" s="44"/>
      <c r="BC20" s="44"/>
      <c r="BD20" s="49"/>
      <c r="BE20" s="44"/>
      <c r="BF20" s="44"/>
      <c r="BG20" s="44"/>
      <c r="BH20" s="43"/>
      <c r="BI20" s="43"/>
      <c r="BJ20" s="43"/>
      <c r="BK20" s="50"/>
      <c r="BL20" s="43"/>
      <c r="BM20" s="43"/>
      <c r="BN20" s="43"/>
      <c r="BO20" s="43"/>
      <c r="BP20" s="43"/>
      <c r="BQ20" s="43"/>
      <c r="BR20" s="50"/>
      <c r="BS20" s="43"/>
      <c r="BT20" s="43"/>
      <c r="BU20" s="43"/>
      <c r="BV20" s="43"/>
      <c r="BW20" s="43"/>
      <c r="BX20" s="43"/>
      <c r="BY20" s="50"/>
      <c r="BZ20" s="43"/>
      <c r="CA20" s="43"/>
      <c r="CB20" s="43"/>
      <c r="CC20" s="43"/>
      <c r="CD20" s="43"/>
      <c r="CE20" s="43"/>
      <c r="CF20" s="50"/>
      <c r="CG20" s="43"/>
      <c r="CH20" s="43"/>
      <c r="CI20" s="43"/>
      <c r="CJ20" s="43"/>
      <c r="CK20" s="43"/>
      <c r="CL20" s="43"/>
      <c r="CM20" s="50"/>
      <c r="CN20" s="43"/>
      <c r="CO20" s="43"/>
      <c r="CP20" s="43"/>
      <c r="CQ20" s="43"/>
      <c r="CR20" s="43"/>
      <c r="CS20" s="43"/>
      <c r="CT20" s="50"/>
      <c r="CU20" s="43"/>
      <c r="CV20" s="43"/>
      <c r="CW20" s="43"/>
      <c r="CX20" s="43"/>
      <c r="CY20" s="43"/>
      <c r="CZ20" s="43"/>
      <c r="DA20" s="50"/>
      <c r="DB20" s="43"/>
      <c r="DC20" s="43"/>
      <c r="DD20" s="43"/>
      <c r="DE20" s="43"/>
      <c r="DF20" s="43"/>
      <c r="DG20" s="43"/>
      <c r="DH20" s="50"/>
      <c r="DI20" s="43"/>
      <c r="DJ20" s="43"/>
      <c r="DK20" s="43"/>
      <c r="DL20" s="43"/>
      <c r="DM20" s="43"/>
      <c r="DN20" s="43"/>
      <c r="DO20" s="43"/>
      <c r="DP20" s="43"/>
      <c r="DQ20" s="43"/>
      <c r="DR20" s="43"/>
      <c r="DS20" s="44"/>
      <c r="DT20" s="44"/>
      <c r="DU20" s="44"/>
    </row>
    <row r="21" ht="30.0" customHeight="1">
      <c r="A21" s="1"/>
      <c r="B21" s="58" t="s">
        <v>31</v>
      </c>
      <c r="C21" s="33">
        <f t="shared" ref="C21:C23" si="8">DATE(2021,8,30)</f>
        <v>44438</v>
      </c>
      <c r="D21" s="33">
        <f t="shared" si="7"/>
        <v>44440</v>
      </c>
      <c r="E21" s="34"/>
      <c r="F21" s="34" t="str">
        <f>IF(OR(ISBLANK(ProjectSchedule!task_start),ISBLANK(ProjectSchedule!task_end)),"",ProjectSchedule!task_end-ProjectSchedule!task_start+1)</f>
        <v/>
      </c>
      <c r="G21" s="47"/>
      <c r="H21" s="36"/>
      <c r="I21" s="36"/>
      <c r="J21" s="37"/>
      <c r="K21" s="36"/>
      <c r="L21" s="36"/>
      <c r="M21" s="36"/>
      <c r="N21" s="47"/>
      <c r="O21" s="60"/>
      <c r="P21" s="60"/>
      <c r="Q21" s="60"/>
      <c r="R21" s="60"/>
      <c r="S21" s="61"/>
      <c r="T21" s="44"/>
      <c r="U21" s="48"/>
      <c r="V21" s="44"/>
      <c r="W21" s="44"/>
      <c r="X21" s="44"/>
      <c r="Y21" s="44"/>
      <c r="Z21" s="44"/>
      <c r="AA21" s="44"/>
      <c r="AB21" s="39"/>
      <c r="AC21" s="44"/>
      <c r="AD21" s="44"/>
      <c r="AE21" s="44"/>
      <c r="AF21" s="44"/>
      <c r="AG21" s="44"/>
      <c r="AH21" s="44"/>
      <c r="AI21" s="49"/>
      <c r="AJ21" s="44"/>
      <c r="AK21" s="44"/>
      <c r="AL21" s="44"/>
      <c r="AM21" s="44"/>
      <c r="AN21" s="44"/>
      <c r="AO21" s="44"/>
      <c r="AP21" s="49"/>
      <c r="AQ21" s="44"/>
      <c r="AR21" s="44"/>
      <c r="AS21" s="44"/>
      <c r="AT21" s="44"/>
      <c r="AU21" s="44"/>
      <c r="AV21" s="44"/>
      <c r="AW21" s="49"/>
      <c r="AX21" s="44"/>
      <c r="AY21" s="44"/>
      <c r="AZ21" s="44"/>
      <c r="BA21" s="44"/>
      <c r="BB21" s="44"/>
      <c r="BC21" s="44"/>
      <c r="BD21" s="49"/>
      <c r="BE21" s="44"/>
      <c r="BF21" s="44"/>
      <c r="BG21" s="44"/>
      <c r="BH21" s="43"/>
      <c r="BI21" s="43"/>
      <c r="BJ21" s="43"/>
      <c r="BK21" s="50"/>
      <c r="BL21" s="43"/>
      <c r="BM21" s="43"/>
      <c r="BN21" s="43"/>
      <c r="BO21" s="43"/>
      <c r="BP21" s="43"/>
      <c r="BQ21" s="43"/>
      <c r="BR21" s="50"/>
      <c r="BS21" s="43"/>
      <c r="BT21" s="43"/>
      <c r="BU21" s="43"/>
      <c r="BV21" s="43"/>
      <c r="BW21" s="43"/>
      <c r="BX21" s="43"/>
      <c r="BY21" s="50"/>
      <c r="BZ21" s="43"/>
      <c r="CA21" s="43"/>
      <c r="CB21" s="43"/>
      <c r="CC21" s="43"/>
      <c r="CD21" s="43"/>
      <c r="CE21" s="43"/>
      <c r="CF21" s="50"/>
      <c r="CG21" s="43"/>
      <c r="CH21" s="43"/>
      <c r="CI21" s="43"/>
      <c r="CJ21" s="43"/>
      <c r="CK21" s="43"/>
      <c r="CL21" s="43"/>
      <c r="CM21" s="50"/>
      <c r="CN21" s="43"/>
      <c r="CO21" s="43"/>
      <c r="CP21" s="43"/>
      <c r="CQ21" s="43"/>
      <c r="CR21" s="43"/>
      <c r="CS21" s="43"/>
      <c r="CT21" s="50"/>
      <c r="CU21" s="43"/>
      <c r="CV21" s="43"/>
      <c r="CW21" s="43"/>
      <c r="CX21" s="43"/>
      <c r="CY21" s="43"/>
      <c r="CZ21" s="43"/>
      <c r="DA21" s="50"/>
      <c r="DB21" s="43"/>
      <c r="DC21" s="43"/>
      <c r="DD21" s="43"/>
      <c r="DE21" s="43"/>
      <c r="DF21" s="43"/>
      <c r="DG21" s="43"/>
      <c r="DH21" s="50"/>
      <c r="DI21" s="43"/>
      <c r="DJ21" s="43"/>
      <c r="DK21" s="43"/>
      <c r="DL21" s="43"/>
      <c r="DM21" s="43"/>
      <c r="DN21" s="43"/>
      <c r="DO21" s="43"/>
      <c r="DP21" s="43"/>
      <c r="DQ21" s="43"/>
      <c r="DR21" s="43"/>
      <c r="DS21" s="44"/>
      <c r="DT21" s="44"/>
      <c r="DU21" s="44"/>
    </row>
    <row r="22" ht="30.0" customHeight="1">
      <c r="A22" s="7"/>
      <c r="B22" s="58" t="s">
        <v>32</v>
      </c>
      <c r="C22" s="33">
        <f t="shared" si="8"/>
        <v>44438</v>
      </c>
      <c r="D22" s="33">
        <f>C22+4</f>
        <v>44442</v>
      </c>
      <c r="E22" s="34"/>
      <c r="F22" s="34" t="str">
        <f>IF(OR(ISBLANK(ProjectSchedule!task_start),ISBLANK(ProjectSchedule!task_end)),"",ProjectSchedule!task_end-ProjectSchedule!task_start+1)</f>
        <v/>
      </c>
      <c r="G22" s="47"/>
      <c r="H22" s="44"/>
      <c r="I22" s="44"/>
      <c r="J22" s="44"/>
      <c r="K22" s="44"/>
      <c r="L22" s="44"/>
      <c r="M22" s="44"/>
      <c r="N22" s="47"/>
      <c r="O22" s="60"/>
      <c r="P22" s="60"/>
      <c r="Q22" s="60"/>
      <c r="R22" s="60"/>
      <c r="S22" s="61"/>
      <c r="T22" s="44"/>
      <c r="U22" s="48"/>
      <c r="V22" s="44"/>
      <c r="W22" s="44"/>
      <c r="X22" s="44"/>
      <c r="Y22" s="44"/>
      <c r="Z22" s="44"/>
      <c r="AA22" s="44"/>
      <c r="AB22" s="39"/>
      <c r="AC22" s="44"/>
      <c r="AD22" s="44"/>
      <c r="AE22" s="44"/>
      <c r="AF22" s="44"/>
      <c r="AG22" s="44"/>
      <c r="AH22" s="44"/>
      <c r="AI22" s="49"/>
      <c r="AJ22" s="44"/>
      <c r="AK22" s="44"/>
      <c r="AL22" s="44"/>
      <c r="AM22" s="44"/>
      <c r="AN22" s="44"/>
      <c r="AO22" s="44"/>
      <c r="AP22" s="49"/>
      <c r="AQ22" s="44"/>
      <c r="AR22" s="44"/>
      <c r="AS22" s="44"/>
      <c r="AT22" s="44"/>
      <c r="AU22" s="44"/>
      <c r="AV22" s="44"/>
      <c r="AW22" s="49"/>
      <c r="AX22" s="44"/>
      <c r="AY22" s="44"/>
      <c r="AZ22" s="44"/>
      <c r="BA22" s="44"/>
      <c r="BB22" s="44"/>
      <c r="BC22" s="44"/>
      <c r="BD22" s="49"/>
      <c r="BE22" s="44"/>
      <c r="BF22" s="44"/>
      <c r="BG22" s="44"/>
      <c r="BH22" s="43"/>
      <c r="BI22" s="43"/>
      <c r="BJ22" s="43"/>
      <c r="BK22" s="50"/>
      <c r="BL22" s="43"/>
      <c r="BM22" s="43"/>
      <c r="BN22" s="43"/>
      <c r="BO22" s="43"/>
      <c r="BP22" s="43"/>
      <c r="BQ22" s="43"/>
      <c r="BR22" s="50"/>
      <c r="BS22" s="43"/>
      <c r="BT22" s="43"/>
      <c r="BU22" s="43"/>
      <c r="BV22" s="43"/>
      <c r="BW22" s="43"/>
      <c r="BX22" s="43"/>
      <c r="BY22" s="50"/>
      <c r="BZ22" s="43"/>
      <c r="CA22" s="43"/>
      <c r="CB22" s="43"/>
      <c r="CC22" s="43"/>
      <c r="CD22" s="43"/>
      <c r="CE22" s="43"/>
      <c r="CF22" s="50"/>
      <c r="CG22" s="43"/>
      <c r="CH22" s="43"/>
      <c r="CI22" s="43"/>
      <c r="CJ22" s="43"/>
      <c r="CK22" s="43"/>
      <c r="CL22" s="43"/>
      <c r="CM22" s="50"/>
      <c r="CN22" s="43"/>
      <c r="CO22" s="43"/>
      <c r="CP22" s="43"/>
      <c r="CQ22" s="43"/>
      <c r="CR22" s="43"/>
      <c r="CS22" s="43"/>
      <c r="CT22" s="50"/>
      <c r="CU22" s="43"/>
      <c r="CV22" s="43"/>
      <c r="CW22" s="43"/>
      <c r="CX22" s="43"/>
      <c r="CY22" s="43"/>
      <c r="CZ22" s="43"/>
      <c r="DA22" s="50"/>
      <c r="DB22" s="43"/>
      <c r="DC22" s="43"/>
      <c r="DD22" s="43"/>
      <c r="DE22" s="43"/>
      <c r="DF22" s="43"/>
      <c r="DG22" s="43"/>
      <c r="DH22" s="50"/>
      <c r="DI22" s="43"/>
      <c r="DJ22" s="43"/>
      <c r="DK22" s="43"/>
      <c r="DL22" s="43"/>
      <c r="DM22" s="43"/>
      <c r="DN22" s="43"/>
      <c r="DO22" s="43"/>
      <c r="DP22" s="43"/>
      <c r="DQ22" s="43"/>
      <c r="DR22" s="43"/>
      <c r="DS22" s="44"/>
      <c r="DT22" s="44"/>
      <c r="DU22" s="44"/>
    </row>
    <row r="23" ht="30.0" customHeight="1">
      <c r="A23" s="7"/>
      <c r="B23" s="58" t="s">
        <v>33</v>
      </c>
      <c r="C23" s="33">
        <f t="shared" si="8"/>
        <v>44438</v>
      </c>
      <c r="D23" s="33">
        <f>C23+7</f>
        <v>44445</v>
      </c>
      <c r="E23" s="34"/>
      <c r="F23" s="34" t="str">
        <f>IF(OR(ISBLANK(ProjectSchedule!task_start),ISBLANK(ProjectSchedule!task_end)),"",ProjectSchedule!task_end-ProjectSchedule!task_start+1)</f>
        <v/>
      </c>
      <c r="G23" s="47"/>
      <c r="H23" s="44"/>
      <c r="I23" s="44"/>
      <c r="J23" s="44"/>
      <c r="K23" s="44"/>
      <c r="L23" s="44"/>
      <c r="M23" s="44"/>
      <c r="N23" s="47"/>
      <c r="O23" s="60"/>
      <c r="P23" s="60"/>
      <c r="Q23" s="60"/>
      <c r="R23" s="60"/>
      <c r="S23" s="61"/>
      <c r="T23" s="44"/>
      <c r="U23" s="60"/>
      <c r="V23" s="61"/>
      <c r="W23" s="61"/>
      <c r="X23" s="61"/>
      <c r="Y23" s="61"/>
      <c r="Z23" s="61"/>
      <c r="AA23" s="61"/>
      <c r="AB23" s="39"/>
      <c r="AC23" s="44"/>
      <c r="AD23" s="44"/>
      <c r="AE23" s="44"/>
      <c r="AF23" s="44"/>
      <c r="AG23" s="44"/>
      <c r="AH23" s="44"/>
      <c r="AI23" s="49"/>
      <c r="AJ23" s="44"/>
      <c r="AK23" s="44"/>
      <c r="AL23" s="44"/>
      <c r="AM23" s="44"/>
      <c r="AN23" s="44"/>
      <c r="AO23" s="44"/>
      <c r="AP23" s="49"/>
      <c r="AQ23" s="44"/>
      <c r="AR23" s="44"/>
      <c r="AS23" s="44"/>
      <c r="AT23" s="44"/>
      <c r="AU23" s="44"/>
      <c r="AV23" s="44"/>
      <c r="AW23" s="49"/>
      <c r="AX23" s="44"/>
      <c r="AY23" s="44"/>
      <c r="AZ23" s="44"/>
      <c r="BA23" s="44"/>
      <c r="BB23" s="44"/>
      <c r="BC23" s="44"/>
      <c r="BD23" s="49"/>
      <c r="BE23" s="44"/>
      <c r="BF23" s="44"/>
      <c r="BG23" s="44"/>
      <c r="BH23" s="43"/>
      <c r="BI23" s="43"/>
      <c r="BJ23" s="43"/>
      <c r="BK23" s="50"/>
      <c r="BL23" s="43"/>
      <c r="BM23" s="43"/>
      <c r="BN23" s="43"/>
      <c r="BO23" s="43"/>
      <c r="BP23" s="43"/>
      <c r="BQ23" s="43"/>
      <c r="BR23" s="50"/>
      <c r="BS23" s="43"/>
      <c r="BT23" s="43"/>
      <c r="BU23" s="43"/>
      <c r="BV23" s="43"/>
      <c r="BW23" s="43"/>
      <c r="BX23" s="43"/>
      <c r="BY23" s="50"/>
      <c r="BZ23" s="43"/>
      <c r="CA23" s="43"/>
      <c r="CB23" s="43"/>
      <c r="CC23" s="43"/>
      <c r="CD23" s="43"/>
      <c r="CE23" s="43"/>
      <c r="CF23" s="50"/>
      <c r="CG23" s="43"/>
      <c r="CH23" s="43"/>
      <c r="CI23" s="43"/>
      <c r="CJ23" s="43"/>
      <c r="CK23" s="43"/>
      <c r="CL23" s="43"/>
      <c r="CM23" s="50"/>
      <c r="CN23" s="43"/>
      <c r="CO23" s="43"/>
      <c r="CP23" s="43"/>
      <c r="CQ23" s="43"/>
      <c r="CR23" s="43"/>
      <c r="CS23" s="43"/>
      <c r="CT23" s="50"/>
      <c r="CU23" s="43"/>
      <c r="CV23" s="43"/>
      <c r="CW23" s="43"/>
      <c r="CX23" s="43"/>
      <c r="CY23" s="43"/>
      <c r="CZ23" s="43"/>
      <c r="DA23" s="50"/>
      <c r="DB23" s="43"/>
      <c r="DC23" s="43"/>
      <c r="DD23" s="43"/>
      <c r="DE23" s="43"/>
      <c r="DF23" s="43"/>
      <c r="DG23" s="43"/>
      <c r="DH23" s="50"/>
      <c r="DI23" s="43"/>
      <c r="DJ23" s="43"/>
      <c r="DK23" s="43"/>
      <c r="DL23" s="43"/>
      <c r="DM23" s="43"/>
      <c r="DN23" s="43"/>
      <c r="DO23" s="43"/>
      <c r="DP23" s="43"/>
      <c r="DQ23" s="43"/>
      <c r="DR23" s="43"/>
      <c r="DS23" s="44"/>
      <c r="DT23" s="44"/>
      <c r="DU23" s="44"/>
    </row>
    <row r="24" ht="30.0" customHeight="1">
      <c r="A24" s="7"/>
      <c r="B24" s="58" t="s">
        <v>34</v>
      </c>
      <c r="C24" s="33">
        <f>DATE(2021,9,6)</f>
        <v>44445</v>
      </c>
      <c r="D24" s="33">
        <f>DATE(2021,9,10)</f>
        <v>44449</v>
      </c>
      <c r="E24" s="34"/>
      <c r="F24" s="34" t="str">
        <f>IF(OR(ISBLANK(ProjectSchedule!task_start),ISBLANK(ProjectSchedule!task_end)),"",ProjectSchedule!task_end-ProjectSchedule!task_start+1)</f>
        <v/>
      </c>
      <c r="G24" s="47"/>
      <c r="H24" s="61"/>
      <c r="I24" s="61"/>
      <c r="J24" s="61"/>
      <c r="K24" s="61"/>
      <c r="L24" s="61"/>
      <c r="M24" s="44"/>
      <c r="N24" s="47"/>
      <c r="O24" s="61"/>
      <c r="P24" s="61"/>
      <c r="Q24" s="61"/>
      <c r="R24" s="61"/>
      <c r="S24" s="61"/>
      <c r="T24" s="44"/>
      <c r="U24" s="60"/>
      <c r="V24" s="60"/>
      <c r="W24" s="60"/>
      <c r="X24" s="60"/>
      <c r="Y24" s="60"/>
      <c r="Z24" s="44"/>
      <c r="AA24" s="44"/>
      <c r="AB24" s="39"/>
      <c r="AC24" s="36"/>
      <c r="AD24" s="36"/>
      <c r="AE24" s="36"/>
      <c r="AF24" s="36"/>
      <c r="AG24" s="36"/>
      <c r="AH24" s="44"/>
      <c r="AI24" s="49"/>
      <c r="AJ24" s="44"/>
      <c r="AK24" s="44"/>
      <c r="AL24" s="44"/>
      <c r="AM24" s="44"/>
      <c r="AN24" s="44"/>
      <c r="AO24" s="44"/>
      <c r="AP24" s="49"/>
      <c r="AQ24" s="44"/>
      <c r="AR24" s="44"/>
      <c r="AS24" s="44"/>
      <c r="AT24" s="44"/>
      <c r="AU24" s="44"/>
      <c r="AV24" s="44"/>
      <c r="AW24" s="49"/>
      <c r="AX24" s="44"/>
      <c r="AY24" s="44"/>
      <c r="AZ24" s="44"/>
      <c r="BA24" s="44"/>
      <c r="BB24" s="44"/>
      <c r="BC24" s="44"/>
      <c r="BD24" s="49"/>
      <c r="BE24" s="44"/>
      <c r="BF24" s="44"/>
      <c r="BG24" s="44"/>
      <c r="BH24" s="43"/>
      <c r="BI24" s="43"/>
      <c r="BJ24" s="43"/>
      <c r="BK24" s="50"/>
      <c r="BL24" s="43"/>
      <c r="BM24" s="43"/>
      <c r="BN24" s="43"/>
      <c r="BO24" s="43"/>
      <c r="BP24" s="43"/>
      <c r="BQ24" s="43"/>
      <c r="BR24" s="50"/>
      <c r="BS24" s="43"/>
      <c r="BT24" s="43"/>
      <c r="BU24" s="43"/>
      <c r="BV24" s="43"/>
      <c r="BW24" s="43"/>
      <c r="BX24" s="43"/>
      <c r="BY24" s="50"/>
      <c r="BZ24" s="43"/>
      <c r="CA24" s="43"/>
      <c r="CB24" s="43"/>
      <c r="CC24" s="43"/>
      <c r="CD24" s="43"/>
      <c r="CE24" s="43"/>
      <c r="CF24" s="50"/>
      <c r="CG24" s="43"/>
      <c r="CH24" s="43"/>
      <c r="CI24" s="43"/>
      <c r="CJ24" s="43"/>
      <c r="CK24" s="43"/>
      <c r="CL24" s="43"/>
      <c r="CM24" s="50"/>
      <c r="CN24" s="43"/>
      <c r="CO24" s="43"/>
      <c r="CP24" s="43"/>
      <c r="CQ24" s="43"/>
      <c r="CR24" s="43"/>
      <c r="CS24" s="43"/>
      <c r="CT24" s="50"/>
      <c r="CU24" s="43"/>
      <c r="CV24" s="43"/>
      <c r="CW24" s="43"/>
      <c r="CX24" s="43"/>
      <c r="CY24" s="43"/>
      <c r="CZ24" s="43"/>
      <c r="DA24" s="50"/>
      <c r="DB24" s="43"/>
      <c r="DC24" s="43"/>
      <c r="DD24" s="43"/>
      <c r="DE24" s="43"/>
      <c r="DF24" s="43"/>
      <c r="DG24" s="43"/>
      <c r="DH24" s="50"/>
      <c r="DI24" s="43"/>
      <c r="DJ24" s="43"/>
      <c r="DK24" s="43"/>
      <c r="DL24" s="43"/>
      <c r="DM24" s="43"/>
      <c r="DN24" s="43"/>
      <c r="DO24" s="43"/>
      <c r="DP24" s="43"/>
      <c r="DQ24" s="43"/>
      <c r="DR24" s="43"/>
      <c r="DS24" s="44"/>
      <c r="DT24" s="44"/>
      <c r="DU24" s="44"/>
    </row>
    <row r="25" ht="30.0" customHeight="1">
      <c r="A25" s="7"/>
      <c r="B25" s="65" t="s">
        <v>35</v>
      </c>
      <c r="C25" s="33">
        <f>DATE(2021,9,3)</f>
        <v>44442</v>
      </c>
      <c r="D25" s="33">
        <f>DATE(2021,9,8)</f>
        <v>44447</v>
      </c>
      <c r="E25" s="66"/>
      <c r="F25" s="36" t="str">
        <f>IF(OR(ISBLANK(ProjectSchedule!task_start),ISBLANK(ProjectSchedule!task_end)),"",ProjectSchedule!task_end-ProjectSchedule!task_start+1)</f>
        <v/>
      </c>
      <c r="G25" s="67"/>
      <c r="H25" s="41"/>
      <c r="I25" s="41"/>
      <c r="J25" s="41"/>
      <c r="K25" s="41"/>
      <c r="L25" s="41"/>
      <c r="M25" s="41"/>
      <c r="N25" s="67"/>
      <c r="O25" s="41"/>
      <c r="P25" s="41"/>
      <c r="Q25" s="41"/>
      <c r="R25" s="60"/>
      <c r="S25" s="41"/>
      <c r="T25" s="41"/>
      <c r="U25" s="60"/>
      <c r="V25" s="60"/>
      <c r="W25" s="60"/>
      <c r="X25" s="41"/>
      <c r="Y25" s="41"/>
      <c r="Z25" s="41"/>
      <c r="AA25" s="41"/>
      <c r="AB25" s="39"/>
      <c r="AC25" s="44"/>
      <c r="AD25" s="44"/>
      <c r="AE25" s="44"/>
      <c r="AF25" s="44"/>
      <c r="AG25" s="44"/>
      <c r="AH25" s="41"/>
      <c r="AI25" s="42"/>
      <c r="AJ25" s="41"/>
      <c r="AK25" s="41"/>
      <c r="AL25" s="41"/>
      <c r="AM25" s="41"/>
      <c r="AN25" s="41"/>
      <c r="AO25" s="41"/>
      <c r="AP25" s="42"/>
      <c r="AQ25" s="41"/>
      <c r="AR25" s="41"/>
      <c r="AS25" s="41"/>
      <c r="AT25" s="41"/>
      <c r="AU25" s="41"/>
      <c r="AV25" s="41"/>
      <c r="AW25" s="42"/>
      <c r="AX25" s="41"/>
      <c r="AY25" s="41"/>
      <c r="AZ25" s="41"/>
      <c r="BA25" s="41"/>
      <c r="BB25" s="41"/>
      <c r="BC25" s="41"/>
      <c r="BD25" s="42"/>
      <c r="BE25" s="41"/>
      <c r="BF25" s="41"/>
      <c r="BG25" s="41"/>
      <c r="BH25" s="41"/>
      <c r="BI25" s="41"/>
      <c r="BJ25" s="41"/>
      <c r="BK25" s="42"/>
      <c r="BL25" s="41"/>
      <c r="BM25" s="41"/>
      <c r="BN25" s="41"/>
      <c r="BO25" s="41"/>
      <c r="BP25" s="41"/>
      <c r="BQ25" s="41"/>
      <c r="BR25" s="42"/>
      <c r="BS25" s="43"/>
      <c r="BT25" s="43"/>
      <c r="BU25" s="43"/>
      <c r="BV25" s="43"/>
      <c r="BW25" s="43"/>
      <c r="BX25" s="41"/>
      <c r="BY25" s="42"/>
      <c r="BZ25" s="41"/>
      <c r="CA25" s="41"/>
      <c r="CB25" s="41"/>
      <c r="CC25" s="41"/>
      <c r="CD25" s="41"/>
      <c r="CE25" s="41"/>
      <c r="CF25" s="42"/>
      <c r="CG25" s="41"/>
      <c r="CH25" s="41"/>
      <c r="CI25" s="41"/>
      <c r="CJ25" s="41"/>
      <c r="CK25" s="41"/>
      <c r="CL25" s="41"/>
      <c r="CM25" s="42"/>
      <c r="CN25" s="41"/>
      <c r="CO25" s="41"/>
      <c r="CP25" s="41"/>
      <c r="CQ25" s="41"/>
      <c r="CR25" s="41"/>
      <c r="CS25" s="41"/>
      <c r="CT25" s="42"/>
      <c r="CU25" s="41"/>
      <c r="CV25" s="41"/>
      <c r="CW25" s="41"/>
      <c r="CX25" s="41"/>
      <c r="CY25" s="41"/>
      <c r="CZ25" s="41"/>
      <c r="DA25" s="42"/>
      <c r="DB25" s="41"/>
      <c r="DC25" s="41"/>
      <c r="DD25" s="41"/>
      <c r="DE25" s="41"/>
      <c r="DF25" s="41"/>
      <c r="DG25" s="41"/>
      <c r="DH25" s="42"/>
      <c r="DI25" s="43"/>
      <c r="DJ25" s="43"/>
      <c r="DK25" s="43"/>
      <c r="DL25" s="43"/>
      <c r="DM25" s="43"/>
      <c r="DN25" s="41"/>
      <c r="DO25" s="41"/>
      <c r="DP25" s="41"/>
      <c r="DQ25" s="41"/>
      <c r="DR25" s="41"/>
      <c r="DS25" s="41"/>
      <c r="DT25" s="41"/>
      <c r="DU25" s="41"/>
    </row>
    <row r="26" ht="30.0" customHeight="1">
      <c r="A26" s="7"/>
      <c r="B26" s="68" t="s">
        <v>36</v>
      </c>
      <c r="C26" s="33">
        <f>DATE(2021,9,7)</f>
        <v>44446</v>
      </c>
      <c r="D26" s="33">
        <f>DATE(2021,9,9)</f>
        <v>44448</v>
      </c>
      <c r="E26" s="69"/>
      <c r="F26" s="44"/>
      <c r="G26" s="70"/>
      <c r="H26" s="43"/>
      <c r="I26" s="43"/>
      <c r="J26" s="43"/>
      <c r="K26" s="43"/>
      <c r="L26" s="43"/>
      <c r="M26" s="43"/>
      <c r="N26" s="70"/>
      <c r="O26" s="43"/>
      <c r="P26" s="43"/>
      <c r="Q26" s="43"/>
      <c r="R26" s="43"/>
      <c r="S26" s="43"/>
      <c r="T26" s="43"/>
      <c r="U26" s="60"/>
      <c r="V26" s="60"/>
      <c r="W26" s="60"/>
      <c r="X26" s="60"/>
      <c r="Y26" s="43"/>
      <c r="Z26" s="43"/>
      <c r="AA26" s="43"/>
      <c r="AB26" s="39"/>
      <c r="AC26" s="44"/>
      <c r="AD26" s="44"/>
      <c r="AE26" s="44"/>
      <c r="AF26" s="44"/>
      <c r="AG26" s="44"/>
      <c r="AH26" s="43"/>
      <c r="AI26" s="50"/>
      <c r="AJ26" s="43"/>
      <c r="AK26" s="43"/>
      <c r="AL26" s="43"/>
      <c r="AM26" s="43"/>
      <c r="AN26" s="43"/>
      <c r="AO26" s="43"/>
      <c r="AP26" s="50"/>
      <c r="AQ26" s="43"/>
      <c r="AR26" s="43"/>
      <c r="AS26" s="43"/>
      <c r="AT26" s="43"/>
      <c r="AU26" s="43"/>
      <c r="AV26" s="43"/>
      <c r="AW26" s="50"/>
      <c r="AX26" s="43"/>
      <c r="AY26" s="43"/>
      <c r="AZ26" s="43"/>
      <c r="BA26" s="43"/>
      <c r="BB26" s="43"/>
      <c r="BC26" s="43"/>
      <c r="BD26" s="50"/>
      <c r="BE26" s="43"/>
      <c r="BF26" s="43"/>
      <c r="BG26" s="43"/>
      <c r="BH26" s="43"/>
      <c r="BI26" s="43"/>
      <c r="BJ26" s="43"/>
      <c r="BK26" s="50"/>
      <c r="BL26" s="43"/>
      <c r="BM26" s="43"/>
      <c r="BN26" s="43"/>
      <c r="BO26" s="43"/>
      <c r="BP26" s="43"/>
      <c r="BQ26" s="43"/>
      <c r="BR26" s="50"/>
      <c r="BS26" s="43"/>
      <c r="BT26" s="43"/>
      <c r="BU26" s="43"/>
      <c r="BV26" s="43"/>
      <c r="BW26" s="43"/>
      <c r="BX26" s="43"/>
      <c r="BY26" s="50"/>
      <c r="BZ26" s="43"/>
      <c r="CA26" s="43"/>
      <c r="CB26" s="43"/>
      <c r="CC26" s="43"/>
      <c r="CD26" s="43"/>
      <c r="CE26" s="43"/>
      <c r="CF26" s="50"/>
      <c r="CG26" s="43"/>
      <c r="CH26" s="43"/>
      <c r="CI26" s="43"/>
      <c r="CJ26" s="43"/>
      <c r="CK26" s="43"/>
      <c r="CL26" s="43"/>
      <c r="CM26" s="50"/>
      <c r="CN26" s="43"/>
      <c r="CO26" s="43"/>
      <c r="CP26" s="43"/>
      <c r="CQ26" s="43"/>
      <c r="CR26" s="43"/>
      <c r="CS26" s="43"/>
      <c r="CT26" s="50"/>
      <c r="CU26" s="43"/>
      <c r="CV26" s="43"/>
      <c r="CW26" s="43"/>
      <c r="CX26" s="43"/>
      <c r="CY26" s="43"/>
      <c r="CZ26" s="43"/>
      <c r="DA26" s="50"/>
      <c r="DB26" s="43"/>
      <c r="DC26" s="43"/>
      <c r="DD26" s="43"/>
      <c r="DE26" s="43"/>
      <c r="DF26" s="43"/>
      <c r="DG26" s="43"/>
      <c r="DH26" s="50"/>
      <c r="DI26" s="43"/>
      <c r="DJ26" s="43"/>
      <c r="DK26" s="43"/>
      <c r="DL26" s="43"/>
      <c r="DM26" s="43"/>
      <c r="DN26" s="43"/>
      <c r="DO26" s="43"/>
      <c r="DP26" s="43"/>
      <c r="DQ26" s="43"/>
      <c r="DR26" s="43"/>
      <c r="DS26" s="43"/>
      <c r="DT26" s="43"/>
      <c r="DU26" s="43"/>
    </row>
    <row r="27" ht="30.0" customHeight="1">
      <c r="A27" s="7"/>
      <c r="B27" s="71" t="s">
        <v>37</v>
      </c>
      <c r="C27" s="72"/>
      <c r="D27" s="72"/>
      <c r="E27" s="34"/>
      <c r="F27" s="34" t="str">
        <f>IF(OR(ISBLANK(ProjectSchedule!task_start),ISBLANK(ProjectSchedule!task_end)),"",ProjectSchedule!task_end-ProjectSchedule!task_start+1)</f>
        <v/>
      </c>
      <c r="G27" s="47"/>
      <c r="H27" s="44"/>
      <c r="I27" s="44"/>
      <c r="J27" s="44"/>
      <c r="K27" s="44"/>
      <c r="L27" s="44"/>
      <c r="M27" s="44"/>
      <c r="N27" s="47"/>
      <c r="O27" s="44"/>
      <c r="P27" s="44"/>
      <c r="Q27" s="44"/>
      <c r="R27" s="44"/>
      <c r="S27" s="44"/>
      <c r="T27" s="44"/>
      <c r="U27" s="48"/>
      <c r="V27" s="44"/>
      <c r="W27" s="44"/>
      <c r="X27" s="44"/>
      <c r="Y27" s="44"/>
      <c r="Z27" s="44"/>
      <c r="AA27" s="44"/>
      <c r="AB27" s="39"/>
      <c r="AC27" s="44"/>
      <c r="AD27" s="44"/>
      <c r="AE27" s="44"/>
      <c r="AF27" s="44"/>
      <c r="AG27" s="44"/>
      <c r="AH27" s="44"/>
      <c r="AI27" s="49"/>
      <c r="AJ27" s="44"/>
      <c r="AK27" s="44"/>
      <c r="AL27" s="44"/>
      <c r="AM27" s="44"/>
      <c r="AN27" s="44"/>
      <c r="AO27" s="44"/>
      <c r="AP27" s="49"/>
      <c r="AQ27" s="44"/>
      <c r="AR27" s="44"/>
      <c r="AS27" s="44"/>
      <c r="AT27" s="44"/>
      <c r="AU27" s="44"/>
      <c r="AV27" s="44"/>
      <c r="AW27" s="49"/>
      <c r="AX27" s="44"/>
      <c r="AY27" s="44"/>
      <c r="AZ27" s="44"/>
      <c r="BA27" s="44"/>
      <c r="BB27" s="44"/>
      <c r="BC27" s="44"/>
      <c r="BD27" s="49"/>
      <c r="BE27" s="44"/>
      <c r="BF27" s="44"/>
      <c r="BG27" s="44"/>
      <c r="BH27" s="43"/>
      <c r="BI27" s="43"/>
      <c r="BJ27" s="43"/>
      <c r="BK27" s="50"/>
      <c r="BL27" s="43"/>
      <c r="BM27" s="43"/>
      <c r="BN27" s="43"/>
      <c r="BO27" s="43"/>
      <c r="BP27" s="43"/>
      <c r="BQ27" s="43"/>
      <c r="BR27" s="50"/>
      <c r="BS27" s="43"/>
      <c r="BT27" s="43"/>
      <c r="BU27" s="43"/>
      <c r="BV27" s="43"/>
      <c r="BW27" s="43"/>
      <c r="BX27" s="43"/>
      <c r="BY27" s="50"/>
      <c r="BZ27" s="43"/>
      <c r="CA27" s="43"/>
      <c r="CB27" s="43"/>
      <c r="CC27" s="43"/>
      <c r="CD27" s="43"/>
      <c r="CE27" s="43"/>
      <c r="CF27" s="50"/>
      <c r="CG27" s="43"/>
      <c r="CH27" s="43"/>
      <c r="CI27" s="43"/>
      <c r="CJ27" s="43"/>
      <c r="CK27" s="43"/>
      <c r="CL27" s="43"/>
      <c r="CM27" s="50"/>
      <c r="CN27" s="43"/>
      <c r="CO27" s="43"/>
      <c r="CP27" s="43"/>
      <c r="CQ27" s="43"/>
      <c r="CR27" s="43"/>
      <c r="CS27" s="43"/>
      <c r="CT27" s="50"/>
      <c r="CU27" s="43"/>
      <c r="CV27" s="43"/>
      <c r="CW27" s="43"/>
      <c r="CX27" s="43"/>
      <c r="CY27" s="43"/>
      <c r="CZ27" s="43"/>
      <c r="DA27" s="50"/>
      <c r="DB27" s="43"/>
      <c r="DC27" s="43"/>
      <c r="DD27" s="43"/>
      <c r="DE27" s="43"/>
      <c r="DF27" s="43"/>
      <c r="DG27" s="43"/>
      <c r="DH27" s="50"/>
      <c r="DI27" s="43"/>
      <c r="DJ27" s="43"/>
      <c r="DK27" s="43"/>
      <c r="DL27" s="43"/>
      <c r="DM27" s="43"/>
      <c r="DN27" s="43"/>
      <c r="DO27" s="43"/>
      <c r="DP27" s="43"/>
      <c r="DQ27" s="43"/>
      <c r="DR27" s="43"/>
      <c r="DS27" s="44"/>
      <c r="DT27" s="44"/>
      <c r="DU27" s="44"/>
    </row>
    <row r="28" ht="30.0" customHeight="1">
      <c r="A28" s="7" t="s">
        <v>38</v>
      </c>
      <c r="B28" s="73" t="s">
        <v>39</v>
      </c>
      <c r="C28" s="33">
        <f t="shared" ref="C28:C31" si="9">DATE(2021,9,7)</f>
        <v>44446</v>
      </c>
      <c r="D28" s="33">
        <f t="shared" ref="D28:D31" si="10">DATE(2021,9,10)</f>
        <v>44449</v>
      </c>
      <c r="E28" s="34"/>
      <c r="F28" s="34" t="str">
        <f>IF(OR(ISBLANK(ProjectSchedule!task_start),ISBLANK(ProjectSchedule!task_end)),"",ProjectSchedule!task_end-ProjectSchedule!task_start+1)</f>
        <v/>
      </c>
      <c r="G28" s="47"/>
      <c r="H28" s="61"/>
      <c r="I28" s="61"/>
      <c r="J28" s="61"/>
      <c r="K28" s="61"/>
      <c r="L28" s="61"/>
      <c r="M28" s="61"/>
      <c r="N28" s="47"/>
      <c r="O28" s="61"/>
      <c r="P28" s="61"/>
      <c r="Q28" s="61"/>
      <c r="R28" s="61"/>
      <c r="S28" s="61"/>
      <c r="T28" s="61"/>
      <c r="U28" s="48"/>
      <c r="V28" s="60"/>
      <c r="W28" s="60"/>
      <c r="X28" s="60"/>
      <c r="Y28" s="60"/>
      <c r="Z28" s="61"/>
      <c r="AA28" s="61"/>
      <c r="AB28" s="39"/>
      <c r="AC28" s="36"/>
      <c r="AD28" s="36"/>
      <c r="AE28" s="36"/>
      <c r="AF28" s="36"/>
      <c r="AG28" s="36"/>
      <c r="AH28" s="44"/>
      <c r="AI28" s="49"/>
      <c r="AJ28" s="44"/>
      <c r="AK28" s="44"/>
      <c r="AL28" s="44"/>
      <c r="AM28" s="44"/>
      <c r="AN28" s="44"/>
      <c r="AO28" s="44"/>
      <c r="AP28" s="49"/>
      <c r="AQ28" s="44"/>
      <c r="AR28" s="44"/>
      <c r="AS28" s="44"/>
      <c r="AT28" s="44"/>
      <c r="AU28" s="44"/>
      <c r="AV28" s="44"/>
      <c r="AW28" s="49"/>
      <c r="AX28" s="44"/>
      <c r="AY28" s="44"/>
      <c r="AZ28" s="44"/>
      <c r="BA28" s="44"/>
      <c r="BB28" s="44"/>
      <c r="BC28" s="44"/>
      <c r="BD28" s="49"/>
      <c r="BE28" s="44"/>
      <c r="BF28" s="44"/>
      <c r="BG28" s="44"/>
      <c r="BH28" s="43"/>
      <c r="BI28" s="43"/>
      <c r="BJ28" s="43"/>
      <c r="BK28" s="50"/>
      <c r="BL28" s="43"/>
      <c r="BM28" s="43"/>
      <c r="BN28" s="43"/>
      <c r="BO28" s="43"/>
      <c r="BP28" s="43"/>
      <c r="BQ28" s="43"/>
      <c r="BR28" s="50"/>
      <c r="BS28" s="43"/>
      <c r="BT28" s="43"/>
      <c r="BU28" s="43"/>
      <c r="BV28" s="43"/>
      <c r="BW28" s="43"/>
      <c r="BX28" s="43"/>
      <c r="BY28" s="50"/>
      <c r="BZ28" s="43"/>
      <c r="CA28" s="43"/>
      <c r="CB28" s="43"/>
      <c r="CC28" s="43"/>
      <c r="CD28" s="43"/>
      <c r="CE28" s="43"/>
      <c r="CF28" s="50"/>
      <c r="CG28" s="43"/>
      <c r="CH28" s="43"/>
      <c r="CI28" s="43"/>
      <c r="CJ28" s="43"/>
      <c r="CK28" s="43"/>
      <c r="CL28" s="43"/>
      <c r="CM28" s="50"/>
      <c r="CN28" s="43"/>
      <c r="CO28" s="43"/>
      <c r="CP28" s="43"/>
      <c r="CQ28" s="43"/>
      <c r="CR28" s="43"/>
      <c r="CS28" s="43"/>
      <c r="CT28" s="50"/>
      <c r="CU28" s="43"/>
      <c r="CV28" s="43"/>
      <c r="CW28" s="43"/>
      <c r="CX28" s="43"/>
      <c r="CY28" s="43"/>
      <c r="CZ28" s="43"/>
      <c r="DA28" s="50"/>
      <c r="DB28" s="43"/>
      <c r="DC28" s="43"/>
      <c r="DD28" s="43"/>
      <c r="DE28" s="43"/>
      <c r="DF28" s="43"/>
      <c r="DG28" s="43"/>
      <c r="DH28" s="50"/>
      <c r="DI28" s="43"/>
      <c r="DJ28" s="43"/>
      <c r="DK28" s="43"/>
      <c r="DL28" s="43"/>
      <c r="DM28" s="43"/>
      <c r="DN28" s="43"/>
      <c r="DO28" s="43"/>
      <c r="DP28" s="43"/>
      <c r="DQ28" s="43"/>
      <c r="DR28" s="43"/>
      <c r="DS28" s="44"/>
      <c r="DT28" s="44"/>
      <c r="DU28" s="44"/>
    </row>
    <row r="29" ht="30.0" customHeight="1">
      <c r="A29" s="7"/>
      <c r="B29" s="73" t="s">
        <v>40</v>
      </c>
      <c r="C29" s="33">
        <f t="shared" si="9"/>
        <v>44446</v>
      </c>
      <c r="D29" s="33">
        <f t="shared" si="10"/>
        <v>44449</v>
      </c>
      <c r="E29" s="34"/>
      <c r="F29" s="34" t="str">
        <f>IF(OR(ISBLANK(ProjectSchedule!task_start),ISBLANK(ProjectSchedule!task_end)),"",ProjectSchedule!task_end-ProjectSchedule!task_start+1)</f>
        <v/>
      </c>
      <c r="G29" s="47"/>
      <c r="H29" s="61"/>
      <c r="I29" s="61"/>
      <c r="J29" s="61"/>
      <c r="K29" s="61"/>
      <c r="L29" s="61"/>
      <c r="M29" s="61"/>
      <c r="N29" s="47"/>
      <c r="O29" s="61"/>
      <c r="P29" s="61"/>
      <c r="Q29" s="61"/>
      <c r="R29" s="61"/>
      <c r="S29" s="61"/>
      <c r="T29" s="61"/>
      <c r="U29" s="48"/>
      <c r="V29" s="60"/>
      <c r="W29" s="60"/>
      <c r="X29" s="60"/>
      <c r="Y29" s="60"/>
      <c r="Z29" s="61"/>
      <c r="AA29" s="61"/>
      <c r="AB29" s="39"/>
      <c r="AC29" s="44"/>
      <c r="AD29" s="44"/>
      <c r="AE29" s="44"/>
      <c r="AF29" s="44"/>
      <c r="AG29" s="44"/>
      <c r="AH29" s="44"/>
      <c r="AI29" s="49"/>
      <c r="AJ29" s="44"/>
      <c r="AK29" s="44"/>
      <c r="AL29" s="44"/>
      <c r="AM29" s="44"/>
      <c r="AN29" s="44"/>
      <c r="AO29" s="44"/>
      <c r="AP29" s="49"/>
      <c r="AQ29" s="44"/>
      <c r="AR29" s="44"/>
      <c r="AS29" s="44"/>
      <c r="AT29" s="44"/>
      <c r="AU29" s="44"/>
      <c r="AV29" s="44"/>
      <c r="AW29" s="49"/>
      <c r="AX29" s="44"/>
      <c r="AY29" s="44"/>
      <c r="AZ29" s="44"/>
      <c r="BA29" s="44"/>
      <c r="BB29" s="44"/>
      <c r="BC29" s="44"/>
      <c r="BD29" s="49"/>
      <c r="BE29" s="44"/>
      <c r="BF29" s="44"/>
      <c r="BG29" s="44"/>
      <c r="BH29" s="43"/>
      <c r="BI29" s="43"/>
      <c r="BJ29" s="43"/>
      <c r="BK29" s="50"/>
      <c r="BL29" s="43"/>
      <c r="BM29" s="43"/>
      <c r="BN29" s="43"/>
      <c r="BO29" s="43"/>
      <c r="BP29" s="43"/>
      <c r="BQ29" s="43"/>
      <c r="BR29" s="50"/>
      <c r="BS29" s="43"/>
      <c r="BT29" s="43"/>
      <c r="BU29" s="43"/>
      <c r="BV29" s="43"/>
      <c r="BW29" s="43"/>
      <c r="BX29" s="43"/>
      <c r="BY29" s="50"/>
      <c r="BZ29" s="43"/>
      <c r="CA29" s="43"/>
      <c r="CB29" s="43"/>
      <c r="CC29" s="43"/>
      <c r="CD29" s="43"/>
      <c r="CE29" s="43"/>
      <c r="CF29" s="50"/>
      <c r="CG29" s="43"/>
      <c r="CH29" s="43"/>
      <c r="CI29" s="43"/>
      <c r="CJ29" s="43"/>
      <c r="CK29" s="43"/>
      <c r="CL29" s="43"/>
      <c r="CM29" s="50"/>
      <c r="CN29" s="43"/>
      <c r="CO29" s="43"/>
      <c r="CP29" s="43"/>
      <c r="CQ29" s="43"/>
      <c r="CR29" s="43"/>
      <c r="CS29" s="43"/>
      <c r="CT29" s="50"/>
      <c r="CU29" s="43"/>
      <c r="CV29" s="43"/>
      <c r="CW29" s="43"/>
      <c r="CX29" s="43"/>
      <c r="CY29" s="43"/>
      <c r="CZ29" s="43"/>
      <c r="DA29" s="50"/>
      <c r="DB29" s="43"/>
      <c r="DC29" s="43"/>
      <c r="DD29" s="43"/>
      <c r="DE29" s="43"/>
      <c r="DF29" s="43"/>
      <c r="DG29" s="43"/>
      <c r="DH29" s="50"/>
      <c r="DI29" s="43"/>
      <c r="DJ29" s="43"/>
      <c r="DK29" s="43"/>
      <c r="DL29" s="43"/>
      <c r="DM29" s="43"/>
      <c r="DN29" s="43"/>
      <c r="DO29" s="43"/>
      <c r="DP29" s="43"/>
      <c r="DQ29" s="43"/>
      <c r="DR29" s="43"/>
      <c r="DS29" s="44"/>
      <c r="DT29" s="44"/>
      <c r="DU29" s="44"/>
    </row>
    <row r="30" ht="30.0" customHeight="1">
      <c r="A30" s="7"/>
      <c r="B30" s="73" t="s">
        <v>41</v>
      </c>
      <c r="C30" s="33">
        <f t="shared" si="9"/>
        <v>44446</v>
      </c>
      <c r="D30" s="33">
        <f t="shared" si="10"/>
        <v>44449</v>
      </c>
      <c r="E30" s="34"/>
      <c r="F30" s="34" t="str">
        <f>IF(OR(ISBLANK(ProjectSchedule!task_start),ISBLANK(ProjectSchedule!task_end)),"",ProjectSchedule!task_end-ProjectSchedule!task_start+1)</f>
        <v/>
      </c>
      <c r="G30" s="47"/>
      <c r="H30" s="61"/>
      <c r="I30" s="61"/>
      <c r="J30" s="61"/>
      <c r="K30" s="61"/>
      <c r="L30" s="61"/>
      <c r="M30" s="61"/>
      <c r="N30" s="47"/>
      <c r="O30" s="61"/>
      <c r="P30" s="61"/>
      <c r="Q30" s="61"/>
      <c r="R30" s="61"/>
      <c r="S30" s="61"/>
      <c r="T30" s="61"/>
      <c r="U30" s="48"/>
      <c r="V30" s="60"/>
      <c r="W30" s="60"/>
      <c r="X30" s="60"/>
      <c r="Y30" s="60"/>
      <c r="Z30" s="61"/>
      <c r="AA30" s="61"/>
      <c r="AB30" s="39"/>
      <c r="AC30" s="44"/>
      <c r="AD30" s="44"/>
      <c r="AE30" s="44"/>
      <c r="AF30" s="44"/>
      <c r="AG30" s="44"/>
      <c r="AH30" s="44"/>
      <c r="AI30" s="49"/>
      <c r="AJ30" s="44"/>
      <c r="AK30" s="44"/>
      <c r="AL30" s="44"/>
      <c r="AM30" s="44"/>
      <c r="AN30" s="44"/>
      <c r="AO30" s="44"/>
      <c r="AP30" s="49"/>
      <c r="AQ30" s="44"/>
      <c r="AR30" s="44"/>
      <c r="AS30" s="44"/>
      <c r="AT30" s="44"/>
      <c r="AU30" s="44"/>
      <c r="AV30" s="44"/>
      <c r="AW30" s="49"/>
      <c r="AX30" s="44"/>
      <c r="AY30" s="44"/>
      <c r="AZ30" s="44"/>
      <c r="BA30" s="44"/>
      <c r="BB30" s="44"/>
      <c r="BC30" s="44"/>
      <c r="BD30" s="49"/>
      <c r="BE30" s="44"/>
      <c r="BF30" s="44"/>
      <c r="BG30" s="44"/>
      <c r="BH30" s="43"/>
      <c r="BI30" s="43"/>
      <c r="BJ30" s="43"/>
      <c r="BK30" s="50"/>
      <c r="BL30" s="43"/>
      <c r="BM30" s="43"/>
      <c r="BN30" s="43"/>
      <c r="BO30" s="43"/>
      <c r="BP30" s="43"/>
      <c r="BQ30" s="43"/>
      <c r="BR30" s="50"/>
      <c r="BS30" s="43"/>
      <c r="BT30" s="43"/>
      <c r="BU30" s="43"/>
      <c r="BV30" s="43"/>
      <c r="BW30" s="43"/>
      <c r="BX30" s="43"/>
      <c r="BY30" s="50"/>
      <c r="BZ30" s="43"/>
      <c r="CA30" s="43"/>
      <c r="CB30" s="43"/>
      <c r="CC30" s="43"/>
      <c r="CD30" s="43"/>
      <c r="CE30" s="43"/>
      <c r="CF30" s="50"/>
      <c r="CG30" s="43"/>
      <c r="CH30" s="43"/>
      <c r="CI30" s="43"/>
      <c r="CJ30" s="43"/>
      <c r="CK30" s="43"/>
      <c r="CL30" s="43"/>
      <c r="CM30" s="50"/>
      <c r="CN30" s="43"/>
      <c r="CO30" s="43"/>
      <c r="CP30" s="43"/>
      <c r="CQ30" s="43"/>
      <c r="CR30" s="43"/>
      <c r="CS30" s="43"/>
      <c r="CT30" s="50"/>
      <c r="CU30" s="43"/>
      <c r="CV30" s="43"/>
      <c r="CW30" s="43"/>
      <c r="CX30" s="43"/>
      <c r="CY30" s="43"/>
      <c r="CZ30" s="43"/>
      <c r="DA30" s="50"/>
      <c r="DB30" s="43"/>
      <c r="DC30" s="43"/>
      <c r="DD30" s="43"/>
      <c r="DE30" s="43"/>
      <c r="DF30" s="43"/>
      <c r="DG30" s="43"/>
      <c r="DH30" s="50"/>
      <c r="DI30" s="43"/>
      <c r="DJ30" s="43"/>
      <c r="DK30" s="43"/>
      <c r="DL30" s="43"/>
      <c r="DM30" s="43"/>
      <c r="DN30" s="43"/>
      <c r="DO30" s="43"/>
      <c r="DP30" s="43"/>
      <c r="DQ30" s="43"/>
      <c r="DR30" s="43"/>
      <c r="DS30" s="44"/>
      <c r="DT30" s="44"/>
      <c r="DU30" s="44"/>
    </row>
    <row r="31" ht="30.0" customHeight="1">
      <c r="A31" s="7"/>
      <c r="B31" s="58" t="s">
        <v>42</v>
      </c>
      <c r="C31" s="33">
        <f t="shared" si="9"/>
        <v>44446</v>
      </c>
      <c r="D31" s="33">
        <f t="shared" si="10"/>
        <v>44449</v>
      </c>
      <c r="E31" s="34"/>
      <c r="F31" s="34"/>
      <c r="G31" s="47"/>
      <c r="H31" s="61"/>
      <c r="I31" s="61"/>
      <c r="J31" s="61"/>
      <c r="K31" s="61"/>
      <c r="L31" s="61"/>
      <c r="M31" s="61"/>
      <c r="N31" s="47"/>
      <c r="O31" s="61"/>
      <c r="P31" s="61"/>
      <c r="Q31" s="61"/>
      <c r="R31" s="61"/>
      <c r="S31" s="61"/>
      <c r="T31" s="61"/>
      <c r="U31" s="48"/>
      <c r="V31" s="60"/>
      <c r="W31" s="60"/>
      <c r="X31" s="60"/>
      <c r="Y31" s="60"/>
      <c r="Z31" s="61"/>
      <c r="AA31" s="61"/>
      <c r="AB31" s="39"/>
      <c r="AC31" s="44"/>
      <c r="AD31" s="44"/>
      <c r="AE31" s="44"/>
      <c r="AF31" s="44"/>
      <c r="AG31" s="44"/>
      <c r="AH31" s="44"/>
      <c r="AI31" s="49"/>
      <c r="AJ31" s="44"/>
      <c r="AK31" s="44"/>
      <c r="AL31" s="44"/>
      <c r="AM31" s="44"/>
      <c r="AN31" s="44"/>
      <c r="AO31" s="44"/>
      <c r="AP31" s="49"/>
      <c r="AQ31" s="44"/>
      <c r="AR31" s="44"/>
      <c r="AS31" s="44"/>
      <c r="AT31" s="44"/>
      <c r="AU31" s="44"/>
      <c r="AV31" s="44"/>
      <c r="AW31" s="49"/>
      <c r="AX31" s="44"/>
      <c r="AY31" s="44"/>
      <c r="AZ31" s="44"/>
      <c r="BA31" s="44"/>
      <c r="BB31" s="44"/>
      <c r="BC31" s="44"/>
      <c r="BD31" s="49"/>
      <c r="BE31" s="44"/>
      <c r="BF31" s="44"/>
      <c r="BG31" s="44"/>
      <c r="BH31" s="43"/>
      <c r="BI31" s="43"/>
      <c r="BJ31" s="43"/>
      <c r="BK31" s="50"/>
      <c r="BL31" s="43"/>
      <c r="BM31" s="43"/>
      <c r="BN31" s="43"/>
      <c r="BO31" s="43"/>
      <c r="BP31" s="43"/>
      <c r="BQ31" s="43"/>
      <c r="BR31" s="50"/>
      <c r="BS31" s="43"/>
      <c r="BT31" s="43"/>
      <c r="BU31" s="43"/>
      <c r="BV31" s="43"/>
      <c r="BW31" s="43"/>
      <c r="BX31" s="43"/>
      <c r="BY31" s="50"/>
      <c r="BZ31" s="43"/>
      <c r="CA31" s="43"/>
      <c r="CB31" s="43"/>
      <c r="CC31" s="43"/>
      <c r="CD31" s="43"/>
      <c r="CE31" s="43"/>
      <c r="CF31" s="50"/>
      <c r="CG31" s="43"/>
      <c r="CH31" s="43"/>
      <c r="CI31" s="43"/>
      <c r="CJ31" s="43"/>
      <c r="CK31" s="43"/>
      <c r="CL31" s="43"/>
      <c r="CM31" s="50"/>
      <c r="CN31" s="43"/>
      <c r="CO31" s="43"/>
      <c r="CP31" s="43"/>
      <c r="CQ31" s="43"/>
      <c r="CR31" s="43"/>
      <c r="CS31" s="43"/>
      <c r="CT31" s="50"/>
      <c r="CU31" s="43"/>
      <c r="CV31" s="43"/>
      <c r="CW31" s="43"/>
      <c r="CX31" s="43"/>
      <c r="CY31" s="43"/>
      <c r="CZ31" s="43"/>
      <c r="DA31" s="50"/>
      <c r="DB31" s="43"/>
      <c r="DC31" s="43"/>
      <c r="DD31" s="43"/>
      <c r="DE31" s="43"/>
      <c r="DF31" s="43"/>
      <c r="DG31" s="43"/>
      <c r="DH31" s="50"/>
      <c r="DI31" s="43"/>
      <c r="DJ31" s="43"/>
      <c r="DK31" s="43"/>
      <c r="DL31" s="43"/>
      <c r="DM31" s="43"/>
      <c r="DN31" s="43"/>
      <c r="DO31" s="43"/>
      <c r="DP31" s="43"/>
      <c r="DQ31" s="43"/>
      <c r="DR31" s="43"/>
      <c r="DS31" s="44"/>
      <c r="DT31" s="44"/>
      <c r="DU31" s="44"/>
    </row>
    <row r="32" ht="30.0" customHeight="1">
      <c r="A32" s="7"/>
      <c r="B32" s="71" t="s">
        <v>43</v>
      </c>
      <c r="C32" s="74">
        <f t="shared" ref="C32:D32" si="11">DATE(2021,9,13)</f>
        <v>44452</v>
      </c>
      <c r="D32" s="74">
        <f t="shared" si="11"/>
        <v>44452</v>
      </c>
      <c r="E32" s="34"/>
      <c r="F32" s="34"/>
      <c r="G32" s="47"/>
      <c r="H32" s="61"/>
      <c r="I32" s="61"/>
      <c r="J32" s="61"/>
      <c r="K32" s="61"/>
      <c r="L32" s="61"/>
      <c r="M32" s="61"/>
      <c r="N32" s="47"/>
      <c r="O32" s="61"/>
      <c r="P32" s="61"/>
      <c r="Q32" s="61"/>
      <c r="R32" s="61"/>
      <c r="S32" s="61"/>
      <c r="T32" s="61"/>
      <c r="U32" s="48"/>
      <c r="V32" s="44"/>
      <c r="W32" s="44"/>
      <c r="X32" s="44"/>
      <c r="Y32" s="44"/>
      <c r="Z32" s="61"/>
      <c r="AA32" s="61"/>
      <c r="AB32" s="39"/>
      <c r="AC32" s="44"/>
      <c r="AD32" s="44"/>
      <c r="AE32" s="44"/>
      <c r="AF32" s="44"/>
      <c r="AG32" s="44"/>
      <c r="AH32" s="44"/>
      <c r="AI32" s="49"/>
      <c r="AJ32" s="44"/>
      <c r="AK32" s="44"/>
      <c r="AL32" s="44"/>
      <c r="AM32" s="44"/>
      <c r="AN32" s="44"/>
      <c r="AO32" s="44"/>
      <c r="AP32" s="49"/>
      <c r="AQ32" s="44"/>
      <c r="AR32" s="44"/>
      <c r="AS32" s="44"/>
      <c r="AT32" s="44"/>
      <c r="AU32" s="44"/>
      <c r="AV32" s="44"/>
      <c r="AW32" s="49"/>
      <c r="AX32" s="44"/>
      <c r="AY32" s="44"/>
      <c r="AZ32" s="44"/>
      <c r="BA32" s="44"/>
      <c r="BB32" s="44"/>
      <c r="BC32" s="44"/>
      <c r="BD32" s="49"/>
      <c r="BE32" s="44"/>
      <c r="BF32" s="44"/>
      <c r="BG32" s="44"/>
      <c r="BH32" s="43"/>
      <c r="BI32" s="43"/>
      <c r="BJ32" s="43"/>
      <c r="BK32" s="50"/>
      <c r="BL32" s="43"/>
      <c r="BM32" s="43"/>
      <c r="BN32" s="43"/>
      <c r="BO32" s="43"/>
      <c r="BP32" s="43"/>
      <c r="BQ32" s="43"/>
      <c r="BR32" s="50"/>
      <c r="BS32" s="43"/>
      <c r="BT32" s="43"/>
      <c r="BU32" s="43"/>
      <c r="BV32" s="43"/>
      <c r="BW32" s="43"/>
      <c r="BX32" s="43"/>
      <c r="BY32" s="50"/>
      <c r="BZ32" s="43"/>
      <c r="CA32" s="43"/>
      <c r="CB32" s="43"/>
      <c r="CC32" s="43"/>
      <c r="CD32" s="43"/>
      <c r="CE32" s="43"/>
      <c r="CF32" s="50"/>
      <c r="CG32" s="43"/>
      <c r="CH32" s="43"/>
      <c r="CI32" s="43"/>
      <c r="CJ32" s="43"/>
      <c r="CK32" s="43"/>
      <c r="CL32" s="43"/>
      <c r="CM32" s="50"/>
      <c r="CN32" s="43"/>
      <c r="CO32" s="43"/>
      <c r="CP32" s="43"/>
      <c r="CQ32" s="43"/>
      <c r="CR32" s="43"/>
      <c r="CS32" s="43"/>
      <c r="CT32" s="50"/>
      <c r="CU32" s="43"/>
      <c r="CV32" s="43"/>
      <c r="CW32" s="43"/>
      <c r="CX32" s="43"/>
      <c r="CY32" s="43"/>
      <c r="CZ32" s="43"/>
      <c r="DA32" s="50"/>
      <c r="DB32" s="43"/>
      <c r="DC32" s="43"/>
      <c r="DD32" s="43"/>
      <c r="DE32" s="43"/>
      <c r="DF32" s="43"/>
      <c r="DG32" s="43"/>
      <c r="DH32" s="50"/>
      <c r="DI32" s="43"/>
      <c r="DJ32" s="43"/>
      <c r="DK32" s="43"/>
      <c r="DL32" s="43"/>
      <c r="DM32" s="43"/>
      <c r="DN32" s="43"/>
      <c r="DO32" s="43"/>
      <c r="DP32" s="43"/>
      <c r="DQ32" s="43"/>
      <c r="DR32" s="43"/>
      <c r="DS32" s="44"/>
      <c r="DT32" s="44"/>
      <c r="DU32" s="44"/>
    </row>
    <row r="33" ht="30.0" customHeight="1">
      <c r="A33" s="7" t="s">
        <v>38</v>
      </c>
      <c r="B33" s="75" t="s">
        <v>44</v>
      </c>
      <c r="C33" s="76">
        <f>DATE(2021,9,13)</f>
        <v>44452</v>
      </c>
      <c r="D33" s="76">
        <f>DATE(2021,10,25)</f>
        <v>44494</v>
      </c>
      <c r="E33" s="34"/>
      <c r="F33" s="34" t="str">
        <f>IF(OR(ISBLANK(ProjectSchedule!task_start),ISBLANK(ProjectSchedule!task_end)),"",ProjectSchedule!task_end-ProjectSchedule!task_start+1)</f>
        <v/>
      </c>
      <c r="G33" s="47"/>
      <c r="H33" s="44"/>
      <c r="I33" s="44"/>
      <c r="J33" s="44"/>
      <c r="K33" s="44"/>
      <c r="L33" s="44"/>
      <c r="M33" s="44"/>
      <c r="N33" s="48"/>
      <c r="O33" s="44"/>
      <c r="P33" s="44"/>
      <c r="Q33" s="44"/>
      <c r="R33" s="44"/>
      <c r="S33" s="44"/>
      <c r="T33" s="44"/>
      <c r="U33" s="49"/>
      <c r="V33" s="44"/>
      <c r="W33" s="44"/>
      <c r="X33" s="44"/>
      <c r="Y33" s="44"/>
      <c r="Z33" s="44"/>
      <c r="AA33" s="44"/>
      <c r="AB33" s="49"/>
      <c r="AC33" s="44"/>
      <c r="AD33" s="44"/>
      <c r="AE33" s="44"/>
      <c r="AF33" s="44"/>
      <c r="AG33" s="44"/>
      <c r="AH33" s="44"/>
      <c r="AI33" s="49"/>
      <c r="AJ33" s="44"/>
      <c r="AK33" s="44"/>
      <c r="AL33" s="44"/>
      <c r="AM33" s="44"/>
      <c r="AN33" s="44"/>
      <c r="AO33" s="44"/>
      <c r="AP33" s="49"/>
      <c r="AQ33" s="44"/>
      <c r="AR33" s="44"/>
      <c r="AS33" s="44"/>
      <c r="AT33" s="44"/>
      <c r="AU33" s="44"/>
      <c r="AV33" s="44"/>
      <c r="AW33" s="49"/>
      <c r="AX33" s="44"/>
      <c r="AY33" s="44"/>
      <c r="AZ33" s="44"/>
      <c r="BA33" s="44"/>
      <c r="BB33" s="44"/>
      <c r="BC33" s="44"/>
      <c r="BD33" s="49"/>
      <c r="BE33" s="44"/>
      <c r="BF33" s="44"/>
      <c r="BG33" s="44"/>
      <c r="BH33" s="43"/>
      <c r="BI33" s="43"/>
      <c r="BJ33" s="43"/>
      <c r="BK33" s="50"/>
      <c r="BL33" s="43"/>
      <c r="BM33" s="43"/>
      <c r="BN33" s="43"/>
      <c r="BO33" s="43"/>
      <c r="BP33" s="43"/>
      <c r="BQ33" s="43"/>
      <c r="BR33" s="39"/>
      <c r="BS33" s="43"/>
      <c r="BT33" s="43"/>
      <c r="BU33" s="43"/>
      <c r="BV33" s="43"/>
      <c r="BW33" s="43"/>
      <c r="BX33" s="43"/>
      <c r="BY33" s="50"/>
      <c r="BZ33" s="43"/>
      <c r="CA33" s="43"/>
      <c r="CB33" s="43"/>
      <c r="CC33" s="43"/>
      <c r="CD33" s="43"/>
      <c r="CE33" s="43"/>
      <c r="CF33" s="50"/>
      <c r="CG33" s="43"/>
      <c r="CH33" s="43"/>
      <c r="CI33" s="43"/>
      <c r="CJ33" s="43"/>
      <c r="CK33" s="43"/>
      <c r="CL33" s="43"/>
      <c r="CM33" s="50"/>
      <c r="CN33" s="43"/>
      <c r="CO33" s="43"/>
      <c r="CP33" s="43"/>
      <c r="CQ33" s="43"/>
      <c r="CR33" s="43"/>
      <c r="CS33" s="43"/>
      <c r="CT33" s="50"/>
      <c r="CU33" s="43"/>
      <c r="CV33" s="43"/>
      <c r="CW33" s="43"/>
      <c r="CX33" s="43"/>
      <c r="CY33" s="43"/>
      <c r="CZ33" s="43"/>
      <c r="DA33" s="50"/>
      <c r="DB33" s="43"/>
      <c r="DC33" s="43"/>
      <c r="DD33" s="43"/>
      <c r="DE33" s="43"/>
      <c r="DF33" s="43"/>
      <c r="DG33" s="43"/>
      <c r="DH33" s="50"/>
      <c r="DI33" s="43"/>
      <c r="DJ33" s="43"/>
      <c r="DK33" s="43"/>
      <c r="DL33" s="43"/>
      <c r="DM33" s="43"/>
      <c r="DN33" s="43"/>
      <c r="DO33" s="43"/>
      <c r="DP33" s="43"/>
      <c r="DQ33" s="43"/>
      <c r="DR33" s="43"/>
      <c r="DS33" s="44"/>
      <c r="DT33" s="44"/>
      <c r="DU33" s="44"/>
    </row>
    <row r="34" ht="30.0" customHeight="1">
      <c r="A34" s="7"/>
      <c r="B34" s="75" t="s">
        <v>45</v>
      </c>
      <c r="C34" s="76"/>
      <c r="D34" s="76"/>
      <c r="E34" s="34"/>
      <c r="F34" s="34"/>
      <c r="G34" s="47"/>
      <c r="H34" s="44"/>
      <c r="I34" s="44"/>
      <c r="J34" s="44"/>
      <c r="K34" s="44"/>
      <c r="L34" s="44"/>
      <c r="M34" s="44"/>
      <c r="N34" s="48"/>
      <c r="O34" s="44"/>
      <c r="P34" s="44"/>
      <c r="Q34" s="44"/>
      <c r="R34" s="44"/>
      <c r="S34" s="44"/>
      <c r="T34" s="44"/>
      <c r="U34" s="49"/>
      <c r="V34" s="44"/>
      <c r="W34" s="44"/>
      <c r="X34" s="44"/>
      <c r="Y34" s="44"/>
      <c r="Z34" s="44"/>
      <c r="AA34" s="44"/>
      <c r="AB34" s="49"/>
      <c r="AC34" s="44"/>
      <c r="AD34" s="44"/>
      <c r="AE34" s="44"/>
      <c r="AF34" s="44"/>
      <c r="AG34" s="44"/>
      <c r="AH34" s="44"/>
      <c r="AI34" s="49"/>
      <c r="AJ34" s="44"/>
      <c r="AK34" s="44"/>
      <c r="AL34" s="44"/>
      <c r="AM34" s="44"/>
      <c r="AN34" s="44"/>
      <c r="AO34" s="44"/>
      <c r="AP34" s="49"/>
      <c r="AQ34" s="44"/>
      <c r="AR34" s="44"/>
      <c r="AS34" s="44"/>
      <c r="AT34" s="44"/>
      <c r="AU34" s="44"/>
      <c r="AV34" s="44"/>
      <c r="AW34" s="49"/>
      <c r="AX34" s="44"/>
      <c r="AY34" s="44"/>
      <c r="AZ34" s="44"/>
      <c r="BA34" s="44"/>
      <c r="BB34" s="44"/>
      <c r="BC34" s="44"/>
      <c r="BD34" s="49"/>
      <c r="BE34" s="44"/>
      <c r="BF34" s="44"/>
      <c r="BG34" s="44"/>
      <c r="BH34" s="43"/>
      <c r="BI34" s="43"/>
      <c r="BJ34" s="43"/>
      <c r="BK34" s="50"/>
      <c r="BL34" s="43"/>
      <c r="BM34" s="43"/>
      <c r="BN34" s="43"/>
      <c r="BO34" s="43"/>
      <c r="BP34" s="43"/>
      <c r="BQ34" s="43"/>
      <c r="BR34" s="39"/>
      <c r="BS34" s="43"/>
      <c r="BT34" s="43"/>
      <c r="BU34" s="43"/>
      <c r="BV34" s="43"/>
      <c r="BW34" s="43"/>
      <c r="BX34" s="43"/>
      <c r="BY34" s="50"/>
      <c r="BZ34" s="43"/>
      <c r="CA34" s="43"/>
      <c r="CB34" s="43"/>
      <c r="CC34" s="43"/>
      <c r="CD34" s="43"/>
      <c r="CE34" s="43"/>
      <c r="CF34" s="50"/>
      <c r="CG34" s="43"/>
      <c r="CH34" s="43"/>
      <c r="CI34" s="43"/>
      <c r="CJ34" s="43"/>
      <c r="CK34" s="43"/>
      <c r="CL34" s="43"/>
      <c r="CM34" s="50"/>
      <c r="CN34" s="43"/>
      <c r="CO34" s="43"/>
      <c r="CP34" s="43"/>
      <c r="CQ34" s="43"/>
      <c r="CR34" s="43"/>
      <c r="CS34" s="43"/>
      <c r="CT34" s="50"/>
      <c r="CU34" s="43"/>
      <c r="CV34" s="43"/>
      <c r="CW34" s="43"/>
      <c r="CX34" s="43"/>
      <c r="CY34" s="43"/>
      <c r="CZ34" s="43"/>
      <c r="DA34" s="50"/>
      <c r="DB34" s="43"/>
      <c r="DC34" s="43"/>
      <c r="DD34" s="43"/>
      <c r="DE34" s="43"/>
      <c r="DF34" s="43"/>
      <c r="DG34" s="43"/>
      <c r="DH34" s="50"/>
      <c r="DI34" s="43"/>
      <c r="DJ34" s="43"/>
      <c r="DK34" s="43"/>
      <c r="DL34" s="43"/>
      <c r="DM34" s="43"/>
      <c r="DN34" s="43"/>
      <c r="DO34" s="43"/>
      <c r="DP34" s="43"/>
      <c r="DQ34" s="43"/>
      <c r="DR34" s="43"/>
      <c r="DS34" s="44"/>
      <c r="DT34" s="44"/>
      <c r="DU34" s="44"/>
    </row>
    <row r="35" ht="30.0" customHeight="1">
      <c r="A35" s="7"/>
      <c r="B35" s="77" t="s">
        <v>17</v>
      </c>
      <c r="C35" s="78" t="s">
        <v>18</v>
      </c>
      <c r="D35" s="53"/>
      <c r="E35" s="34"/>
      <c r="F35" s="34"/>
      <c r="G35" s="47"/>
      <c r="H35" s="44"/>
      <c r="I35" s="44"/>
      <c r="J35" s="44"/>
      <c r="K35" s="44"/>
      <c r="L35" s="44"/>
      <c r="M35" s="44"/>
      <c r="N35" s="48"/>
      <c r="O35" s="44"/>
      <c r="P35" s="44"/>
      <c r="Q35" s="44"/>
      <c r="R35" s="44"/>
      <c r="S35" s="44"/>
      <c r="T35" s="44"/>
      <c r="U35" s="49"/>
      <c r="V35" s="44"/>
      <c r="W35" s="44"/>
      <c r="X35" s="44"/>
      <c r="Y35" s="44"/>
      <c r="Z35" s="44"/>
      <c r="AA35" s="44"/>
      <c r="AB35" s="79"/>
      <c r="AC35" s="44"/>
      <c r="AD35" s="44"/>
      <c r="AE35" s="44"/>
      <c r="AF35" s="44"/>
      <c r="AG35" s="44"/>
      <c r="AH35" s="44"/>
      <c r="AI35" s="79"/>
      <c r="AJ35" s="44"/>
      <c r="AK35" s="44"/>
      <c r="AL35" s="44"/>
      <c r="AM35" s="44"/>
      <c r="AN35" s="44"/>
      <c r="AO35" s="44"/>
      <c r="AP35" s="79"/>
      <c r="AQ35" s="44"/>
      <c r="AR35" s="44"/>
      <c r="AS35" s="44"/>
      <c r="AT35" s="44"/>
      <c r="AU35" s="44"/>
      <c r="AV35" s="44"/>
      <c r="AW35" s="79"/>
      <c r="AX35" s="44"/>
      <c r="AY35" s="44"/>
      <c r="AZ35" s="44"/>
      <c r="BA35" s="44"/>
      <c r="BB35" s="44"/>
      <c r="BC35" s="44"/>
      <c r="BD35" s="79"/>
      <c r="BE35" s="44"/>
      <c r="BF35" s="44"/>
      <c r="BG35" s="44"/>
      <c r="BH35" s="43"/>
      <c r="BI35" s="43"/>
      <c r="BJ35" s="43"/>
      <c r="BK35" s="80"/>
      <c r="BL35" s="43"/>
      <c r="BM35" s="43"/>
      <c r="BN35" s="43"/>
      <c r="BO35" s="43"/>
      <c r="BP35" s="43"/>
      <c r="BQ35" s="43"/>
      <c r="BR35" s="39"/>
      <c r="BS35" s="43"/>
      <c r="BT35" s="43"/>
      <c r="BU35" s="43"/>
      <c r="BV35" s="43"/>
      <c r="BW35" s="43"/>
      <c r="BX35" s="43"/>
      <c r="BY35" s="50"/>
      <c r="BZ35" s="43"/>
      <c r="CA35" s="43"/>
      <c r="CB35" s="43"/>
      <c r="CC35" s="43"/>
      <c r="CD35" s="43"/>
      <c r="CE35" s="43"/>
      <c r="CF35" s="50"/>
      <c r="CG35" s="43"/>
      <c r="CH35" s="43"/>
      <c r="CI35" s="43"/>
      <c r="CJ35" s="43"/>
      <c r="CK35" s="43"/>
      <c r="CL35" s="43"/>
      <c r="CM35" s="50"/>
      <c r="CN35" s="43"/>
      <c r="CO35" s="43"/>
      <c r="CP35" s="43"/>
      <c r="CQ35" s="43"/>
      <c r="CR35" s="43"/>
      <c r="CS35" s="43"/>
      <c r="CT35" s="50"/>
      <c r="CU35" s="43"/>
      <c r="CV35" s="43"/>
      <c r="CW35" s="43"/>
      <c r="CX35" s="43"/>
      <c r="CY35" s="43"/>
      <c r="CZ35" s="43"/>
      <c r="DA35" s="50"/>
      <c r="DB35" s="43"/>
      <c r="DC35" s="43"/>
      <c r="DD35" s="43"/>
      <c r="DE35" s="43"/>
      <c r="DF35" s="43"/>
      <c r="DG35" s="43"/>
      <c r="DH35" s="50"/>
      <c r="DI35" s="43"/>
      <c r="DJ35" s="43"/>
      <c r="DK35" s="43"/>
      <c r="DL35" s="43"/>
      <c r="DM35" s="43"/>
      <c r="DN35" s="43"/>
      <c r="DO35" s="43"/>
      <c r="DP35" s="43"/>
      <c r="DQ35" s="43"/>
      <c r="DR35" s="43"/>
      <c r="DS35" s="44"/>
      <c r="DT35" s="44"/>
      <c r="DU35" s="44"/>
    </row>
    <row r="36" ht="30.0" customHeight="1">
      <c r="A36" s="7"/>
      <c r="B36" s="77" t="s">
        <v>46</v>
      </c>
      <c r="C36" s="81">
        <f t="shared" ref="C36:C38" si="12">DATE(2021,10,6)</f>
        <v>44475</v>
      </c>
      <c r="D36" s="81">
        <f>DATE(2021,10,20)</f>
        <v>44489</v>
      </c>
      <c r="E36" s="34"/>
      <c r="F36" s="34" t="str">
        <f>IF(OR(ISBLANK(ProjectSchedule!task_start),ISBLANK(ProjectSchedule!task_end)),"",ProjectSchedule!task_end-ProjectSchedule!task_start+1)</f>
        <v/>
      </c>
      <c r="G36" s="47"/>
      <c r="H36" s="44"/>
      <c r="I36" s="44"/>
      <c r="J36" s="44"/>
      <c r="K36" s="44"/>
      <c r="L36" s="44"/>
      <c r="M36" s="44"/>
      <c r="N36" s="48"/>
      <c r="O36" s="44"/>
      <c r="P36" s="44"/>
      <c r="Q36" s="44"/>
      <c r="R36" s="44"/>
      <c r="S36" s="44"/>
      <c r="T36" s="44"/>
      <c r="U36" s="49"/>
      <c r="V36" s="44"/>
      <c r="W36" s="44"/>
      <c r="X36" s="44"/>
      <c r="Y36" s="44"/>
      <c r="Z36" s="44"/>
      <c r="AA36" s="44"/>
      <c r="AB36" s="49"/>
      <c r="AC36" s="44"/>
      <c r="AD36" s="44"/>
      <c r="AE36" s="44"/>
      <c r="AF36" s="44"/>
      <c r="AG36" s="44"/>
      <c r="AH36" s="44"/>
      <c r="AI36" s="49"/>
      <c r="AJ36" s="44"/>
      <c r="AK36" s="44"/>
      <c r="AL36" s="44"/>
      <c r="AM36" s="44"/>
      <c r="AN36" s="44"/>
      <c r="AO36" s="44"/>
      <c r="AP36" s="49"/>
      <c r="AQ36" s="44"/>
      <c r="AR36" s="44"/>
      <c r="AS36" s="44"/>
      <c r="AT36" s="44"/>
      <c r="AU36" s="44"/>
      <c r="AV36" s="44"/>
      <c r="AW36" s="49"/>
      <c r="AX36" s="44"/>
      <c r="AY36" s="60"/>
      <c r="AZ36" s="60"/>
      <c r="BA36" s="60"/>
      <c r="BB36" s="44"/>
      <c r="BC36" s="44"/>
      <c r="BD36" s="60"/>
      <c r="BE36" s="82"/>
      <c r="BF36" s="83"/>
      <c r="BG36" s="83"/>
      <c r="BH36" s="83"/>
      <c r="BI36" s="41"/>
      <c r="BJ36" s="41"/>
      <c r="BK36" s="83"/>
      <c r="BL36" s="83"/>
      <c r="BM36" s="83"/>
      <c r="BN36" s="41"/>
      <c r="BO36" s="41"/>
      <c r="BP36" s="43"/>
      <c r="BQ36" s="43"/>
      <c r="BR36" s="39"/>
      <c r="BS36" s="43"/>
      <c r="BT36" s="43"/>
      <c r="BU36" s="43"/>
      <c r="BV36" s="43"/>
      <c r="BW36" s="43"/>
      <c r="BX36" s="43"/>
      <c r="BY36" s="50"/>
      <c r="BZ36" s="43"/>
      <c r="CA36" s="43"/>
      <c r="CB36" s="43"/>
      <c r="CC36" s="43"/>
      <c r="CD36" s="43"/>
      <c r="CE36" s="43"/>
      <c r="CF36" s="50"/>
      <c r="CG36" s="43"/>
      <c r="CH36" s="43"/>
      <c r="CI36" s="43"/>
      <c r="CJ36" s="43"/>
      <c r="CK36" s="43"/>
      <c r="CL36" s="43"/>
      <c r="CM36" s="50"/>
      <c r="CN36" s="43"/>
      <c r="CO36" s="43"/>
      <c r="CP36" s="43"/>
      <c r="CQ36" s="43"/>
      <c r="CR36" s="43"/>
      <c r="CS36" s="43"/>
      <c r="CT36" s="50"/>
      <c r="CU36" s="43"/>
      <c r="CV36" s="43"/>
      <c r="CW36" s="43"/>
      <c r="CX36" s="43"/>
      <c r="CY36" s="43"/>
      <c r="CZ36" s="43"/>
      <c r="DA36" s="50"/>
      <c r="DB36" s="43"/>
      <c r="DC36" s="43"/>
      <c r="DD36" s="43"/>
      <c r="DE36" s="43"/>
      <c r="DF36" s="43"/>
      <c r="DG36" s="43"/>
      <c r="DH36" s="50"/>
      <c r="DI36" s="43"/>
      <c r="DJ36" s="43"/>
      <c r="DK36" s="43"/>
      <c r="DL36" s="43"/>
      <c r="DM36" s="43"/>
      <c r="DN36" s="43"/>
      <c r="DO36" s="43"/>
      <c r="DP36" s="43"/>
      <c r="DQ36" s="43"/>
      <c r="DR36" s="43"/>
      <c r="DS36" s="44"/>
      <c r="DT36" s="44"/>
      <c r="DU36" s="44"/>
    </row>
    <row r="37" ht="30.0" customHeight="1">
      <c r="A37" s="7"/>
      <c r="B37" s="77" t="s">
        <v>47</v>
      </c>
      <c r="C37" s="81">
        <f t="shared" si="12"/>
        <v>44475</v>
      </c>
      <c r="D37" s="81">
        <f>DATE(2021,10,19)</f>
        <v>44488</v>
      </c>
      <c r="E37" s="34"/>
      <c r="F37" s="34" t="str">
        <f>IF(OR(ISBLANK(ProjectSchedule!task_start),ISBLANK(ProjectSchedule!task_end)),"",ProjectSchedule!task_end-ProjectSchedule!task_start+1)</f>
        <v/>
      </c>
      <c r="G37" s="47"/>
      <c r="H37" s="44"/>
      <c r="I37" s="44"/>
      <c r="J37" s="44"/>
      <c r="K37" s="44"/>
      <c r="L37" s="44"/>
      <c r="M37" s="44"/>
      <c r="N37" s="48"/>
      <c r="O37" s="44"/>
      <c r="P37" s="44"/>
      <c r="Q37" s="44"/>
      <c r="R37" s="44"/>
      <c r="S37" s="44"/>
      <c r="T37" s="44"/>
      <c r="U37" s="49"/>
      <c r="V37" s="44"/>
      <c r="W37" s="44"/>
      <c r="X37" s="44"/>
      <c r="Y37" s="44"/>
      <c r="Z37" s="44"/>
      <c r="AA37" s="44"/>
      <c r="AB37" s="49"/>
      <c r="AC37" s="44"/>
      <c r="AD37" s="44"/>
      <c r="AE37" s="44"/>
      <c r="AF37" s="44"/>
      <c r="AG37" s="44"/>
      <c r="AH37" s="44"/>
      <c r="AI37" s="49"/>
      <c r="AJ37" s="44"/>
      <c r="AK37" s="44"/>
      <c r="AL37" s="44"/>
      <c r="AM37" s="44"/>
      <c r="AN37" s="44"/>
      <c r="AO37" s="44"/>
      <c r="AP37" s="49"/>
      <c r="AQ37" s="44"/>
      <c r="AR37" s="44"/>
      <c r="AS37" s="44"/>
      <c r="AT37" s="44"/>
      <c r="AU37" s="44"/>
      <c r="AV37" s="44"/>
      <c r="AW37" s="49"/>
      <c r="AX37" s="44"/>
      <c r="AY37" s="60"/>
      <c r="AZ37" s="60"/>
      <c r="BA37" s="60"/>
      <c r="BB37" s="44"/>
      <c r="BC37" s="44"/>
      <c r="BD37" s="60"/>
      <c r="BE37" s="84"/>
      <c r="BF37" s="85"/>
      <c r="BG37" s="85"/>
      <c r="BH37" s="85"/>
      <c r="BI37" s="43"/>
      <c r="BJ37" s="43"/>
      <c r="BK37" s="83"/>
      <c r="BL37" s="85"/>
      <c r="BM37" s="43"/>
      <c r="BN37" s="43"/>
      <c r="BO37" s="43"/>
      <c r="BP37" s="43"/>
      <c r="BQ37" s="43"/>
      <c r="BR37" s="39"/>
      <c r="BS37" s="43"/>
      <c r="BT37" s="43"/>
      <c r="BU37" s="43"/>
      <c r="BV37" s="43"/>
      <c r="BW37" s="43"/>
      <c r="BX37" s="43"/>
      <c r="BY37" s="50"/>
      <c r="BZ37" s="43"/>
      <c r="CA37" s="43"/>
      <c r="CB37" s="43"/>
      <c r="CC37" s="43"/>
      <c r="CD37" s="43"/>
      <c r="CE37" s="43"/>
      <c r="CF37" s="50"/>
      <c r="CG37" s="43"/>
      <c r="CH37" s="43"/>
      <c r="CI37" s="43"/>
      <c r="CJ37" s="43"/>
      <c r="CK37" s="43"/>
      <c r="CL37" s="43"/>
      <c r="CM37" s="50"/>
      <c r="CN37" s="43"/>
      <c r="CO37" s="43"/>
      <c r="CP37" s="43"/>
      <c r="CQ37" s="43"/>
      <c r="CR37" s="43"/>
      <c r="CS37" s="43"/>
      <c r="CT37" s="50"/>
      <c r="CU37" s="43"/>
      <c r="CV37" s="43"/>
      <c r="CW37" s="43"/>
      <c r="CX37" s="43"/>
      <c r="CY37" s="43"/>
      <c r="CZ37" s="43"/>
      <c r="DA37" s="50"/>
      <c r="DB37" s="43"/>
      <c r="DC37" s="43"/>
      <c r="DD37" s="43"/>
      <c r="DE37" s="43"/>
      <c r="DF37" s="43"/>
      <c r="DG37" s="43"/>
      <c r="DH37" s="50"/>
      <c r="DI37" s="43"/>
      <c r="DJ37" s="43"/>
      <c r="DK37" s="43"/>
      <c r="DL37" s="43"/>
      <c r="DM37" s="43"/>
      <c r="DN37" s="43"/>
      <c r="DO37" s="43"/>
      <c r="DP37" s="43"/>
      <c r="DQ37" s="43"/>
      <c r="DR37" s="43"/>
      <c r="DS37" s="44"/>
      <c r="DT37" s="44"/>
      <c r="DU37" s="44"/>
    </row>
    <row r="38" ht="30.0" customHeight="1">
      <c r="A38" s="7"/>
      <c r="B38" s="77" t="s">
        <v>48</v>
      </c>
      <c r="C38" s="81">
        <f t="shared" si="12"/>
        <v>44475</v>
      </c>
      <c r="D38" s="81">
        <f>DATE(2021,10,22)</f>
        <v>44491</v>
      </c>
      <c r="E38" s="34"/>
      <c r="F38" s="34" t="str">
        <f>IF(OR(ISBLANK(ProjectSchedule!task_start),ISBLANK(ProjectSchedule!task_end)),"",ProjectSchedule!task_end-ProjectSchedule!task_start+1)</f>
        <v/>
      </c>
      <c r="G38" s="47"/>
      <c r="H38" s="44"/>
      <c r="I38" s="44"/>
      <c r="J38" s="44"/>
      <c r="K38" s="44"/>
      <c r="L38" s="44"/>
      <c r="M38" s="44"/>
      <c r="N38" s="48"/>
      <c r="O38" s="44"/>
      <c r="P38" s="44"/>
      <c r="Q38" s="44"/>
      <c r="R38" s="44"/>
      <c r="S38" s="44"/>
      <c r="T38" s="44"/>
      <c r="U38" s="49"/>
      <c r="V38" s="44"/>
      <c r="W38" s="44"/>
      <c r="X38" s="44"/>
      <c r="Y38" s="44"/>
      <c r="Z38" s="44"/>
      <c r="AA38" s="44"/>
      <c r="AB38" s="49"/>
      <c r="AC38" s="44"/>
      <c r="AD38" s="44"/>
      <c r="AE38" s="44"/>
      <c r="AF38" s="44"/>
      <c r="AG38" s="44"/>
      <c r="AH38" s="44"/>
      <c r="AI38" s="49"/>
      <c r="AJ38" s="44"/>
      <c r="AK38" s="44"/>
      <c r="AL38" s="44"/>
      <c r="AM38" s="44"/>
      <c r="AN38" s="44"/>
      <c r="AO38" s="44"/>
      <c r="AP38" s="49"/>
      <c r="AQ38" s="44"/>
      <c r="AR38" s="44"/>
      <c r="AS38" s="44"/>
      <c r="AT38" s="44"/>
      <c r="AU38" s="44"/>
      <c r="AV38" s="44"/>
      <c r="AW38" s="49"/>
      <c r="AX38" s="44"/>
      <c r="AY38" s="60"/>
      <c r="AZ38" s="60"/>
      <c r="BA38" s="60"/>
      <c r="BB38" s="44"/>
      <c r="BC38" s="44"/>
      <c r="BD38" s="60"/>
      <c r="BE38" s="84"/>
      <c r="BF38" s="85"/>
      <c r="BG38" s="85"/>
      <c r="BH38" s="85"/>
      <c r="BI38" s="43"/>
      <c r="BJ38" s="43"/>
      <c r="BK38" s="83"/>
      <c r="BL38" s="85"/>
      <c r="BM38" s="85"/>
      <c r="BN38" s="85"/>
      <c r="BO38" s="85"/>
      <c r="BP38" s="43"/>
      <c r="BQ38" s="43"/>
      <c r="BR38" s="39"/>
      <c r="BS38" s="43"/>
      <c r="BT38" s="43"/>
      <c r="BU38" s="43"/>
      <c r="BV38" s="43"/>
      <c r="BW38" s="43"/>
      <c r="BX38" s="43"/>
      <c r="BY38" s="50"/>
      <c r="BZ38" s="43"/>
      <c r="CA38" s="43"/>
      <c r="CB38" s="43"/>
      <c r="CC38" s="43"/>
      <c r="CD38" s="43"/>
      <c r="CE38" s="43"/>
      <c r="CF38" s="50"/>
      <c r="CG38" s="43"/>
      <c r="CH38" s="43"/>
      <c r="CI38" s="43"/>
      <c r="CJ38" s="43"/>
      <c r="CK38" s="43"/>
      <c r="CL38" s="43"/>
      <c r="CM38" s="50"/>
      <c r="CN38" s="43"/>
      <c r="CO38" s="43"/>
      <c r="CP38" s="43"/>
      <c r="CQ38" s="43"/>
      <c r="CR38" s="43"/>
      <c r="CS38" s="43"/>
      <c r="CT38" s="50"/>
      <c r="CU38" s="43"/>
      <c r="CV38" s="43"/>
      <c r="CW38" s="43"/>
      <c r="CX38" s="43"/>
      <c r="CY38" s="43"/>
      <c r="CZ38" s="43"/>
      <c r="DA38" s="50"/>
      <c r="DB38" s="43"/>
      <c r="DC38" s="43"/>
      <c r="DD38" s="43"/>
      <c r="DE38" s="43"/>
      <c r="DF38" s="43"/>
      <c r="DG38" s="43"/>
      <c r="DH38" s="50"/>
      <c r="DI38" s="43"/>
      <c r="DJ38" s="43"/>
      <c r="DK38" s="43"/>
      <c r="DL38" s="43"/>
      <c r="DM38" s="43"/>
      <c r="DN38" s="43"/>
      <c r="DO38" s="43"/>
      <c r="DP38" s="43"/>
      <c r="DQ38" s="43"/>
      <c r="DR38" s="43"/>
      <c r="DS38" s="44"/>
      <c r="DT38" s="44"/>
      <c r="DU38" s="44"/>
    </row>
    <row r="39" ht="30.0" customHeight="1">
      <c r="A39" s="7"/>
      <c r="B39" s="77" t="s">
        <v>49</v>
      </c>
      <c r="C39" s="81">
        <f t="shared" ref="C39:C40" si="13">DATE(2021,9,14)</f>
        <v>44453</v>
      </c>
      <c r="D39" s="81">
        <f>DATE(2021,9,29)</f>
        <v>44468</v>
      </c>
      <c r="E39" s="34"/>
      <c r="F39" s="34" t="str">
        <f>IF(OR(ISBLANK(ProjectSchedule!task_start),ISBLANK(ProjectSchedule!task_end)),"",ProjectSchedule!task_end-ProjectSchedule!task_start+1)</f>
        <v/>
      </c>
      <c r="G39" s="47"/>
      <c r="H39" s="44"/>
      <c r="I39" s="44"/>
      <c r="J39" s="44"/>
      <c r="K39" s="44"/>
      <c r="L39" s="44"/>
      <c r="M39" s="44"/>
      <c r="N39" s="48"/>
      <c r="O39" s="44"/>
      <c r="P39" s="44"/>
      <c r="Q39" s="44"/>
      <c r="R39" s="44"/>
      <c r="S39" s="44"/>
      <c r="T39" s="44"/>
      <c r="U39" s="49"/>
      <c r="V39" s="44"/>
      <c r="W39" s="44"/>
      <c r="X39" s="44"/>
      <c r="Y39" s="44"/>
      <c r="Z39" s="44"/>
      <c r="AA39" s="44"/>
      <c r="AB39" s="49"/>
      <c r="AC39" s="60"/>
      <c r="AD39" s="60"/>
      <c r="AE39" s="60"/>
      <c r="AF39" s="60"/>
      <c r="AG39" s="44"/>
      <c r="AH39" s="44"/>
      <c r="AI39" s="60"/>
      <c r="AJ39" s="60"/>
      <c r="AK39" s="60"/>
      <c r="AL39" s="60"/>
      <c r="AM39" s="60"/>
      <c r="AN39" s="44"/>
      <c r="AO39" s="44"/>
      <c r="AP39" s="60"/>
      <c r="AQ39" s="60"/>
      <c r="AR39" s="60"/>
      <c r="AS39" s="44"/>
      <c r="AT39" s="44"/>
      <c r="AU39" s="44"/>
      <c r="AV39" s="44"/>
      <c r="AW39" s="49"/>
      <c r="AX39" s="44"/>
      <c r="AY39" s="44"/>
      <c r="AZ39" s="44"/>
      <c r="BA39" s="44"/>
      <c r="BB39" s="44"/>
      <c r="BC39" s="44"/>
      <c r="BD39" s="49"/>
      <c r="BE39" s="44"/>
      <c r="BF39" s="44"/>
      <c r="BG39" s="44"/>
      <c r="BH39" s="43"/>
      <c r="BI39" s="43"/>
      <c r="BJ39" s="43"/>
      <c r="BK39" s="50"/>
      <c r="BL39" s="43"/>
      <c r="BM39" s="43"/>
      <c r="BN39" s="43"/>
      <c r="BO39" s="43"/>
      <c r="BP39" s="43"/>
      <c r="BQ39" s="43"/>
      <c r="BR39" s="39"/>
      <c r="BS39" s="43"/>
      <c r="BT39" s="43"/>
      <c r="BU39" s="43"/>
      <c r="BV39" s="43"/>
      <c r="BW39" s="43"/>
      <c r="BX39" s="43"/>
      <c r="BY39" s="50"/>
      <c r="BZ39" s="43"/>
      <c r="CA39" s="43"/>
      <c r="CB39" s="43"/>
      <c r="CC39" s="43"/>
      <c r="CD39" s="43"/>
      <c r="CE39" s="43"/>
      <c r="CF39" s="50"/>
      <c r="CG39" s="43"/>
      <c r="CH39" s="43"/>
      <c r="CI39" s="43"/>
      <c r="CJ39" s="43"/>
      <c r="CK39" s="43"/>
      <c r="CL39" s="43"/>
      <c r="CM39" s="50"/>
      <c r="CN39" s="43"/>
      <c r="CO39" s="43"/>
      <c r="CP39" s="43"/>
      <c r="CQ39" s="43"/>
      <c r="CR39" s="43"/>
      <c r="CS39" s="43"/>
      <c r="CT39" s="50"/>
      <c r="CU39" s="43"/>
      <c r="CV39" s="43"/>
      <c r="CW39" s="43"/>
      <c r="CX39" s="43"/>
      <c r="CY39" s="43"/>
      <c r="CZ39" s="43"/>
      <c r="DA39" s="50"/>
      <c r="DB39" s="43"/>
      <c r="DC39" s="43"/>
      <c r="DD39" s="43"/>
      <c r="DE39" s="43"/>
      <c r="DF39" s="43"/>
      <c r="DG39" s="43"/>
      <c r="DH39" s="50"/>
      <c r="DI39" s="43"/>
      <c r="DJ39" s="43"/>
      <c r="DK39" s="43"/>
      <c r="DL39" s="43"/>
      <c r="DM39" s="43"/>
      <c r="DN39" s="43"/>
      <c r="DO39" s="43"/>
      <c r="DP39" s="43"/>
      <c r="DQ39" s="43"/>
      <c r="DR39" s="43"/>
      <c r="DS39" s="44"/>
      <c r="DT39" s="44"/>
      <c r="DU39" s="44"/>
    </row>
    <row r="40" ht="30.0" customHeight="1">
      <c r="A40" s="7"/>
      <c r="B40" s="77" t="s">
        <v>50</v>
      </c>
      <c r="C40" s="81">
        <f t="shared" si="13"/>
        <v>44453</v>
      </c>
      <c r="D40" s="81">
        <f>DATE(2021,9,15)</f>
        <v>44454</v>
      </c>
      <c r="E40" s="34"/>
      <c r="F40" s="34" t="str">
        <f>IF(OR(ISBLANK(ProjectSchedule!task_start),ISBLANK(ProjectSchedule!task_end)),"",ProjectSchedule!task_end-ProjectSchedule!task_start+1)</f>
        <v/>
      </c>
      <c r="G40" s="47"/>
      <c r="H40" s="44"/>
      <c r="I40" s="44"/>
      <c r="J40" s="44"/>
      <c r="K40" s="44"/>
      <c r="L40" s="44"/>
      <c r="M40" s="44"/>
      <c r="N40" s="48"/>
      <c r="O40" s="44"/>
      <c r="P40" s="44"/>
      <c r="Q40" s="44"/>
      <c r="R40" s="44"/>
      <c r="S40" s="44"/>
      <c r="T40" s="44"/>
      <c r="U40" s="49"/>
      <c r="V40" s="44"/>
      <c r="W40" s="44"/>
      <c r="X40" s="44"/>
      <c r="Y40" s="44"/>
      <c r="Z40" s="44"/>
      <c r="AA40" s="44"/>
      <c r="AB40" s="49"/>
      <c r="AC40" s="60"/>
      <c r="AD40" s="60"/>
      <c r="AE40" s="44"/>
      <c r="AF40" s="44"/>
      <c r="AG40" s="44"/>
      <c r="AH40" s="44"/>
      <c r="AI40" s="49"/>
      <c r="AJ40" s="44"/>
      <c r="AK40" s="44"/>
      <c r="AL40" s="44"/>
      <c r="AM40" s="44"/>
      <c r="AN40" s="44"/>
      <c r="AO40" s="44"/>
      <c r="AP40" s="49"/>
      <c r="AQ40" s="44"/>
      <c r="AR40" s="44"/>
      <c r="AS40" s="44"/>
      <c r="AT40" s="44"/>
      <c r="AU40" s="44"/>
      <c r="AV40" s="44"/>
      <c r="AW40" s="49"/>
      <c r="AX40" s="44"/>
      <c r="AY40" s="44"/>
      <c r="AZ40" s="44"/>
      <c r="BA40" s="44"/>
      <c r="BB40" s="44"/>
      <c r="BC40" s="44"/>
      <c r="BD40" s="49"/>
      <c r="BE40" s="44"/>
      <c r="BF40" s="44"/>
      <c r="BG40" s="44"/>
      <c r="BH40" s="43"/>
      <c r="BI40" s="43"/>
      <c r="BJ40" s="43"/>
      <c r="BK40" s="50"/>
      <c r="BL40" s="43"/>
      <c r="BM40" s="43"/>
      <c r="BN40" s="43"/>
      <c r="BO40" s="43"/>
      <c r="BP40" s="43"/>
      <c r="BQ40" s="43"/>
      <c r="BR40" s="39"/>
      <c r="BS40" s="43"/>
      <c r="BT40" s="43"/>
      <c r="BU40" s="43"/>
      <c r="BV40" s="43"/>
      <c r="BW40" s="43"/>
      <c r="BX40" s="43"/>
      <c r="BY40" s="50"/>
      <c r="BZ40" s="43"/>
      <c r="CA40" s="43"/>
      <c r="CB40" s="43"/>
      <c r="CC40" s="43"/>
      <c r="CD40" s="43"/>
      <c r="CE40" s="43"/>
      <c r="CF40" s="50"/>
      <c r="CG40" s="43"/>
      <c r="CH40" s="43"/>
      <c r="CI40" s="43"/>
      <c r="CJ40" s="43"/>
      <c r="CK40" s="43"/>
      <c r="CL40" s="43"/>
      <c r="CM40" s="50"/>
      <c r="CN40" s="43"/>
      <c r="CO40" s="43"/>
      <c r="CP40" s="43"/>
      <c r="CQ40" s="43"/>
      <c r="CR40" s="43"/>
      <c r="CS40" s="43"/>
      <c r="CT40" s="50"/>
      <c r="CU40" s="43"/>
      <c r="CV40" s="43"/>
      <c r="CW40" s="43"/>
      <c r="CX40" s="43"/>
      <c r="CY40" s="43"/>
      <c r="CZ40" s="43"/>
      <c r="DA40" s="50"/>
      <c r="DB40" s="43"/>
      <c r="DC40" s="43"/>
      <c r="DD40" s="43"/>
      <c r="DE40" s="43"/>
      <c r="DF40" s="43"/>
      <c r="DG40" s="43"/>
      <c r="DH40" s="50"/>
      <c r="DI40" s="43"/>
      <c r="DJ40" s="43"/>
      <c r="DK40" s="43"/>
      <c r="DL40" s="43"/>
      <c r="DM40" s="43"/>
      <c r="DN40" s="43"/>
      <c r="DO40" s="43"/>
      <c r="DP40" s="43"/>
      <c r="DQ40" s="43"/>
      <c r="DR40" s="43"/>
      <c r="DS40" s="44"/>
      <c r="DT40" s="44"/>
      <c r="DU40" s="44"/>
    </row>
    <row r="41" ht="30.0" customHeight="1">
      <c r="A41" s="7" t="s">
        <v>51</v>
      </c>
      <c r="B41" s="75" t="s">
        <v>28</v>
      </c>
      <c r="C41" s="76"/>
      <c r="D41" s="76"/>
      <c r="E41" s="34"/>
      <c r="F41" s="34"/>
      <c r="G41" s="47"/>
      <c r="H41" s="44"/>
      <c r="I41" s="44"/>
      <c r="J41" s="44"/>
      <c r="K41" s="44"/>
      <c r="L41" s="44"/>
      <c r="M41" s="44"/>
      <c r="N41" s="48"/>
      <c r="O41" s="44"/>
      <c r="P41" s="44"/>
      <c r="Q41" s="44"/>
      <c r="R41" s="44"/>
      <c r="S41" s="44"/>
      <c r="T41" s="44"/>
      <c r="U41" s="49"/>
      <c r="V41" s="44"/>
      <c r="W41" s="44"/>
      <c r="X41" s="44"/>
      <c r="Y41" s="44"/>
      <c r="Z41" s="44"/>
      <c r="AA41" s="44"/>
      <c r="AB41" s="49"/>
      <c r="AC41" s="44"/>
      <c r="AD41" s="44"/>
      <c r="AE41" s="44"/>
      <c r="AF41" s="44"/>
      <c r="AG41" s="44"/>
      <c r="AH41" s="44"/>
      <c r="AI41" s="49"/>
      <c r="AJ41" s="44"/>
      <c r="AK41" s="44"/>
      <c r="AL41" s="44"/>
      <c r="AM41" s="44"/>
      <c r="AN41" s="44"/>
      <c r="AO41" s="44"/>
      <c r="AP41" s="49"/>
      <c r="AQ41" s="44"/>
      <c r="AR41" s="44"/>
      <c r="AS41" s="44"/>
      <c r="AT41" s="44"/>
      <c r="AU41" s="44"/>
      <c r="AV41" s="44"/>
      <c r="AW41" s="49"/>
      <c r="AX41" s="44"/>
      <c r="AY41" s="44"/>
      <c r="AZ41" s="44"/>
      <c r="BA41" s="44"/>
      <c r="BB41" s="44"/>
      <c r="BC41" s="44"/>
      <c r="BD41" s="49"/>
      <c r="BE41" s="44"/>
      <c r="BF41" s="44"/>
      <c r="BG41" s="44"/>
      <c r="BH41" s="43"/>
      <c r="BI41" s="43"/>
      <c r="BJ41" s="43"/>
      <c r="BK41" s="50"/>
      <c r="BL41" s="43"/>
      <c r="BM41" s="43"/>
      <c r="BN41" s="43"/>
      <c r="BO41" s="43"/>
      <c r="BP41" s="43"/>
      <c r="BQ41" s="43"/>
      <c r="BR41" s="39"/>
      <c r="BS41" s="43"/>
      <c r="BT41" s="43"/>
      <c r="BU41" s="43"/>
      <c r="BV41" s="43"/>
      <c r="BW41" s="43"/>
      <c r="BX41" s="43"/>
      <c r="BY41" s="50"/>
      <c r="BZ41" s="43"/>
      <c r="CA41" s="43"/>
      <c r="CB41" s="43"/>
      <c r="CC41" s="43"/>
      <c r="CD41" s="43"/>
      <c r="CE41" s="43"/>
      <c r="CF41" s="50"/>
      <c r="CG41" s="43"/>
      <c r="CH41" s="43"/>
      <c r="CI41" s="43"/>
      <c r="CJ41" s="43"/>
      <c r="CK41" s="43"/>
      <c r="CL41" s="43"/>
      <c r="CM41" s="50"/>
      <c r="CN41" s="43"/>
      <c r="CO41" s="43"/>
      <c r="CP41" s="43"/>
      <c r="CQ41" s="43"/>
      <c r="CR41" s="43"/>
      <c r="CS41" s="43"/>
      <c r="CT41" s="50"/>
      <c r="CU41" s="43"/>
      <c r="CV41" s="43"/>
      <c r="CW41" s="43"/>
      <c r="CX41" s="43"/>
      <c r="CY41" s="43"/>
      <c r="CZ41" s="43"/>
      <c r="DA41" s="50"/>
      <c r="DB41" s="43"/>
      <c r="DC41" s="43"/>
      <c r="DD41" s="43"/>
      <c r="DE41" s="43"/>
      <c r="DF41" s="43"/>
      <c r="DG41" s="43"/>
      <c r="DH41" s="50"/>
      <c r="DI41" s="43"/>
      <c r="DJ41" s="43"/>
      <c r="DK41" s="43"/>
      <c r="DL41" s="43"/>
      <c r="DM41" s="43"/>
      <c r="DN41" s="43"/>
      <c r="DO41" s="43"/>
      <c r="DP41" s="43"/>
      <c r="DQ41" s="43"/>
      <c r="DR41" s="43"/>
      <c r="DS41" s="44"/>
      <c r="DT41" s="44"/>
      <c r="DU41" s="44"/>
    </row>
    <row r="42" ht="30.0" customHeight="1">
      <c r="A42" s="7"/>
      <c r="B42" s="77" t="s">
        <v>52</v>
      </c>
      <c r="C42" s="81">
        <f t="shared" ref="C42:C43" si="14">DATE(2021,9,14)</f>
        <v>44453</v>
      </c>
      <c r="D42" s="81">
        <f t="shared" ref="D42:D43" si="15">DATE(2021,9,17)</f>
        <v>44456</v>
      </c>
      <c r="E42" s="34"/>
      <c r="F42" s="34" t="str">
        <f>IF(OR(ISBLANK(ProjectSchedule!task_start),ISBLANK(ProjectSchedule!task_end)),"",ProjectSchedule!task_end-ProjectSchedule!task_start+1)</f>
        <v/>
      </c>
      <c r="G42" s="47"/>
      <c r="H42" s="44"/>
      <c r="I42" s="44"/>
      <c r="J42" s="44"/>
      <c r="K42" s="44"/>
      <c r="L42" s="44"/>
      <c r="M42" s="44"/>
      <c r="N42" s="48"/>
      <c r="O42" s="44"/>
      <c r="P42" s="44"/>
      <c r="Q42" s="44"/>
      <c r="R42" s="44"/>
      <c r="S42" s="44"/>
      <c r="T42" s="44"/>
      <c r="U42" s="49"/>
      <c r="V42" s="44"/>
      <c r="W42" s="44"/>
      <c r="X42" s="44"/>
      <c r="Y42" s="44"/>
      <c r="Z42" s="44"/>
      <c r="AA42" s="44"/>
      <c r="AB42" s="49"/>
      <c r="AC42" s="60"/>
      <c r="AD42" s="60"/>
      <c r="AE42" s="60"/>
      <c r="AF42" s="60"/>
      <c r="AG42" s="44"/>
      <c r="AH42" s="44"/>
      <c r="AI42" s="49"/>
      <c r="AJ42" s="44"/>
      <c r="AK42" s="44"/>
      <c r="AL42" s="44"/>
      <c r="AM42" s="44"/>
      <c r="AN42" s="44"/>
      <c r="AO42" s="44"/>
      <c r="AP42" s="49"/>
      <c r="AQ42" s="44"/>
      <c r="AR42" s="44"/>
      <c r="AS42" s="44"/>
      <c r="AT42" s="44"/>
      <c r="AU42" s="44"/>
      <c r="AV42" s="44"/>
      <c r="AW42" s="49"/>
      <c r="AX42" s="44"/>
      <c r="AY42" s="44"/>
      <c r="AZ42" s="44"/>
      <c r="BA42" s="44"/>
      <c r="BB42" s="44"/>
      <c r="BC42" s="44"/>
      <c r="BD42" s="49"/>
      <c r="BE42" s="44"/>
      <c r="BF42" s="44"/>
      <c r="BG42" s="44"/>
      <c r="BH42" s="43"/>
      <c r="BI42" s="43"/>
      <c r="BJ42" s="43"/>
      <c r="BK42" s="50"/>
      <c r="BL42" s="43"/>
      <c r="BM42" s="43"/>
      <c r="BN42" s="43"/>
      <c r="BO42" s="43"/>
      <c r="BP42" s="43"/>
      <c r="BQ42" s="43"/>
      <c r="BR42" s="39"/>
      <c r="BS42" s="43"/>
      <c r="BT42" s="43"/>
      <c r="BU42" s="43"/>
      <c r="BV42" s="43"/>
      <c r="BW42" s="43"/>
      <c r="BX42" s="43"/>
      <c r="BY42" s="50"/>
      <c r="BZ42" s="43"/>
      <c r="CA42" s="43"/>
      <c r="CB42" s="43"/>
      <c r="CC42" s="43"/>
      <c r="CD42" s="43"/>
      <c r="CE42" s="43"/>
      <c r="CF42" s="50"/>
      <c r="CG42" s="43"/>
      <c r="CH42" s="43"/>
      <c r="CI42" s="43"/>
      <c r="CJ42" s="43"/>
      <c r="CK42" s="43"/>
      <c r="CL42" s="43"/>
      <c r="CM42" s="50"/>
      <c r="CN42" s="43"/>
      <c r="CO42" s="43"/>
      <c r="CP42" s="43"/>
      <c r="CQ42" s="43"/>
      <c r="CR42" s="43"/>
      <c r="CS42" s="43"/>
      <c r="CT42" s="50"/>
      <c r="CU42" s="43"/>
      <c r="CV42" s="43"/>
      <c r="CW42" s="43"/>
      <c r="CX42" s="43"/>
      <c r="CY42" s="43"/>
      <c r="CZ42" s="43"/>
      <c r="DA42" s="50"/>
      <c r="DB42" s="43"/>
      <c r="DC42" s="43"/>
      <c r="DD42" s="43"/>
      <c r="DE42" s="43"/>
      <c r="DF42" s="43"/>
      <c r="DG42" s="43"/>
      <c r="DH42" s="50"/>
      <c r="DI42" s="43"/>
      <c r="DJ42" s="43"/>
      <c r="DK42" s="43"/>
      <c r="DL42" s="43"/>
      <c r="DM42" s="43"/>
      <c r="DN42" s="43"/>
      <c r="DO42" s="43"/>
      <c r="DP42" s="43"/>
      <c r="DQ42" s="43"/>
      <c r="DR42" s="43"/>
      <c r="DS42" s="44"/>
      <c r="DT42" s="44"/>
      <c r="DU42" s="44"/>
    </row>
    <row r="43" ht="30.0" customHeight="1">
      <c r="A43" s="7"/>
      <c r="B43" s="77" t="s">
        <v>53</v>
      </c>
      <c r="C43" s="81">
        <f t="shared" si="14"/>
        <v>44453</v>
      </c>
      <c r="D43" s="81">
        <f t="shared" si="15"/>
        <v>44456</v>
      </c>
      <c r="E43" s="34"/>
      <c r="F43" s="34" t="str">
        <f>IF(OR(ISBLANK(ProjectSchedule!task_start),ISBLANK(ProjectSchedule!task_end)),"",ProjectSchedule!task_end-ProjectSchedule!task_start+1)</f>
        <v/>
      </c>
      <c r="G43" s="47"/>
      <c r="H43" s="44"/>
      <c r="I43" s="44"/>
      <c r="J43" s="44"/>
      <c r="K43" s="44"/>
      <c r="L43" s="44"/>
      <c r="M43" s="44"/>
      <c r="N43" s="48"/>
      <c r="O43" s="44"/>
      <c r="P43" s="44"/>
      <c r="Q43" s="44"/>
      <c r="R43" s="44"/>
      <c r="S43" s="44"/>
      <c r="T43" s="44"/>
      <c r="U43" s="49"/>
      <c r="V43" s="44"/>
      <c r="W43" s="44"/>
      <c r="X43" s="44"/>
      <c r="Y43" s="44"/>
      <c r="Z43" s="44"/>
      <c r="AA43" s="44"/>
      <c r="AB43" s="49"/>
      <c r="AC43" s="60"/>
      <c r="AD43" s="60"/>
      <c r="AE43" s="60"/>
      <c r="AF43" s="60"/>
      <c r="AG43" s="44"/>
      <c r="AH43" s="44"/>
      <c r="AI43" s="49"/>
      <c r="AJ43" s="44"/>
      <c r="AK43" s="44"/>
      <c r="AL43" s="44"/>
      <c r="AM43" s="44"/>
      <c r="AN43" s="44"/>
      <c r="AO43" s="44"/>
      <c r="AP43" s="49"/>
      <c r="AQ43" s="44"/>
      <c r="AR43" s="44"/>
      <c r="AS43" s="44"/>
      <c r="AT43" s="44"/>
      <c r="AU43" s="44"/>
      <c r="AV43" s="44"/>
      <c r="AW43" s="49"/>
      <c r="AX43" s="44"/>
      <c r="AY43" s="44"/>
      <c r="AZ43" s="44"/>
      <c r="BA43" s="44"/>
      <c r="BB43" s="44"/>
      <c r="BC43" s="44"/>
      <c r="BD43" s="49"/>
      <c r="BE43" s="44"/>
      <c r="BF43" s="44"/>
      <c r="BG43" s="44"/>
      <c r="BH43" s="43"/>
      <c r="BI43" s="43"/>
      <c r="BJ43" s="43"/>
      <c r="BK43" s="50"/>
      <c r="BL43" s="43"/>
      <c r="BM43" s="43"/>
      <c r="BN43" s="43"/>
      <c r="BO43" s="43"/>
      <c r="BP43" s="43"/>
      <c r="BQ43" s="43"/>
      <c r="BR43" s="39"/>
      <c r="BS43" s="43"/>
      <c r="BT43" s="43"/>
      <c r="BU43" s="43"/>
      <c r="BV43" s="43"/>
      <c r="BW43" s="43"/>
      <c r="BX43" s="43"/>
      <c r="BY43" s="50"/>
      <c r="BZ43" s="43"/>
      <c r="CA43" s="43"/>
      <c r="CB43" s="43"/>
      <c r="CC43" s="43"/>
      <c r="CD43" s="43"/>
      <c r="CE43" s="43"/>
      <c r="CF43" s="50"/>
      <c r="CG43" s="43"/>
      <c r="CH43" s="43"/>
      <c r="CI43" s="43"/>
      <c r="CJ43" s="43"/>
      <c r="CK43" s="43"/>
      <c r="CL43" s="43"/>
      <c r="CM43" s="50"/>
      <c r="CN43" s="43"/>
      <c r="CO43" s="43"/>
      <c r="CP43" s="43"/>
      <c r="CQ43" s="43"/>
      <c r="CR43" s="43"/>
      <c r="CS43" s="43"/>
      <c r="CT43" s="50"/>
      <c r="CU43" s="43"/>
      <c r="CV43" s="43"/>
      <c r="CW43" s="43"/>
      <c r="CX43" s="43"/>
      <c r="CY43" s="43"/>
      <c r="CZ43" s="43"/>
      <c r="DA43" s="50"/>
      <c r="DB43" s="43"/>
      <c r="DC43" s="43"/>
      <c r="DD43" s="43"/>
      <c r="DE43" s="43"/>
      <c r="DF43" s="43"/>
      <c r="DG43" s="43"/>
      <c r="DH43" s="50"/>
      <c r="DI43" s="43"/>
      <c r="DJ43" s="43"/>
      <c r="DK43" s="43"/>
      <c r="DL43" s="43"/>
      <c r="DM43" s="43"/>
      <c r="DN43" s="43"/>
      <c r="DO43" s="43"/>
      <c r="DP43" s="43"/>
      <c r="DQ43" s="43"/>
      <c r="DR43" s="43"/>
      <c r="DS43" s="44"/>
      <c r="DT43" s="44"/>
      <c r="DU43" s="44"/>
    </row>
    <row r="44" ht="30.0" customHeight="1">
      <c r="A44" s="7"/>
      <c r="B44" s="75" t="s">
        <v>54</v>
      </c>
      <c r="C44" s="76"/>
      <c r="D44" s="76"/>
      <c r="E44" s="34"/>
      <c r="F44" s="34"/>
      <c r="G44" s="47"/>
      <c r="H44" s="44"/>
      <c r="I44" s="44"/>
      <c r="J44" s="44"/>
      <c r="K44" s="44"/>
      <c r="L44" s="44"/>
      <c r="M44" s="44"/>
      <c r="N44" s="48"/>
      <c r="O44" s="44"/>
      <c r="P44" s="44"/>
      <c r="Q44" s="44"/>
      <c r="R44" s="44"/>
      <c r="S44" s="44"/>
      <c r="T44" s="44"/>
      <c r="U44" s="49"/>
      <c r="V44" s="44"/>
      <c r="W44" s="44"/>
      <c r="X44" s="44"/>
      <c r="Y44" s="44"/>
      <c r="Z44" s="44"/>
      <c r="AA44" s="44"/>
      <c r="AB44" s="49"/>
      <c r="AC44" s="44"/>
      <c r="AD44" s="44"/>
      <c r="AE44" s="44"/>
      <c r="AF44" s="44"/>
      <c r="AG44" s="44"/>
      <c r="AH44" s="44"/>
      <c r="AI44" s="49"/>
      <c r="AJ44" s="44"/>
      <c r="AK44" s="44"/>
      <c r="AL44" s="44"/>
      <c r="AM44" s="44"/>
      <c r="AN44" s="44"/>
      <c r="AO44" s="44"/>
      <c r="AP44" s="49"/>
      <c r="AQ44" s="44"/>
      <c r="AR44" s="44"/>
      <c r="AS44" s="44"/>
      <c r="AT44" s="44"/>
      <c r="AU44" s="44"/>
      <c r="AV44" s="44"/>
      <c r="AW44" s="49"/>
      <c r="AX44" s="44"/>
      <c r="AY44" s="44"/>
      <c r="AZ44" s="44"/>
      <c r="BA44" s="44"/>
      <c r="BB44" s="44"/>
      <c r="BC44" s="44"/>
      <c r="BD44" s="49"/>
      <c r="BE44" s="44"/>
      <c r="BF44" s="44"/>
      <c r="BG44" s="44"/>
      <c r="BH44" s="43"/>
      <c r="BI44" s="43"/>
      <c r="BJ44" s="43"/>
      <c r="BK44" s="50"/>
      <c r="BL44" s="43"/>
      <c r="BM44" s="43"/>
      <c r="BN44" s="43"/>
      <c r="BO44" s="43"/>
      <c r="BP44" s="43"/>
      <c r="BQ44" s="43"/>
      <c r="BR44" s="39"/>
      <c r="BS44" s="43"/>
      <c r="BT44" s="43"/>
      <c r="BU44" s="43"/>
      <c r="BV44" s="43"/>
      <c r="BW44" s="43"/>
      <c r="BX44" s="43"/>
      <c r="BY44" s="50"/>
      <c r="BZ44" s="43"/>
      <c r="CA44" s="43"/>
      <c r="CB44" s="43"/>
      <c r="CC44" s="43"/>
      <c r="CD44" s="43"/>
      <c r="CE44" s="43"/>
      <c r="CF44" s="50"/>
      <c r="CG44" s="43"/>
      <c r="CH44" s="43"/>
      <c r="CI44" s="43"/>
      <c r="CJ44" s="43"/>
      <c r="CK44" s="43"/>
      <c r="CL44" s="43"/>
      <c r="CM44" s="50"/>
      <c r="CN44" s="43"/>
      <c r="CO44" s="43"/>
      <c r="CP44" s="43"/>
      <c r="CQ44" s="43"/>
      <c r="CR44" s="43"/>
      <c r="CS44" s="43"/>
      <c r="CT44" s="50"/>
      <c r="CU44" s="43"/>
      <c r="CV44" s="43"/>
      <c r="CW44" s="43"/>
      <c r="CX44" s="43"/>
      <c r="CY44" s="43"/>
      <c r="CZ44" s="43"/>
      <c r="DA44" s="50"/>
      <c r="DB44" s="43"/>
      <c r="DC44" s="43"/>
      <c r="DD44" s="43"/>
      <c r="DE44" s="43"/>
      <c r="DF44" s="43"/>
      <c r="DG44" s="43"/>
      <c r="DH44" s="50"/>
      <c r="DI44" s="43"/>
      <c r="DJ44" s="43"/>
      <c r="DK44" s="43"/>
      <c r="DL44" s="43"/>
      <c r="DM44" s="43"/>
      <c r="DN44" s="43"/>
      <c r="DO44" s="43"/>
      <c r="DP44" s="43"/>
      <c r="DQ44" s="43"/>
      <c r="DR44" s="43"/>
      <c r="DS44" s="44"/>
      <c r="DT44" s="44"/>
      <c r="DU44" s="44"/>
    </row>
    <row r="45" ht="30.0" customHeight="1">
      <c r="A45" s="7"/>
      <c r="B45" s="77" t="s">
        <v>55</v>
      </c>
      <c r="C45" s="81">
        <f>DATE(2021,9,15)</f>
        <v>44454</v>
      </c>
      <c r="D45" s="81">
        <f>DATE(2021,9,17)</f>
        <v>44456</v>
      </c>
      <c r="E45" s="34"/>
      <c r="F45" s="34"/>
      <c r="G45" s="47"/>
      <c r="H45" s="44"/>
      <c r="I45" s="44"/>
      <c r="J45" s="44"/>
      <c r="K45" s="44"/>
      <c r="L45" s="44"/>
      <c r="M45" s="44"/>
      <c r="N45" s="48"/>
      <c r="O45" s="44"/>
      <c r="P45" s="44"/>
      <c r="Q45" s="44"/>
      <c r="R45" s="44"/>
      <c r="S45" s="44"/>
      <c r="T45" s="44"/>
      <c r="U45" s="49"/>
      <c r="V45" s="44"/>
      <c r="W45" s="44"/>
      <c r="X45" s="44"/>
      <c r="Y45" s="44"/>
      <c r="Z45" s="44"/>
      <c r="AA45" s="44"/>
      <c r="AB45" s="49"/>
      <c r="AC45" s="44"/>
      <c r="AD45" s="60"/>
      <c r="AE45" s="60"/>
      <c r="AF45" s="60"/>
      <c r="AG45" s="44"/>
      <c r="AH45" s="44"/>
      <c r="AI45" s="49"/>
      <c r="AJ45" s="44"/>
      <c r="AK45" s="44"/>
      <c r="AL45" s="44"/>
      <c r="AM45" s="44"/>
      <c r="AN45" s="44"/>
      <c r="AO45" s="44"/>
      <c r="AP45" s="49"/>
      <c r="AQ45" s="44"/>
      <c r="AR45" s="44"/>
      <c r="AS45" s="44"/>
      <c r="AT45" s="44"/>
      <c r="AU45" s="44"/>
      <c r="AV45" s="44"/>
      <c r="AW45" s="49"/>
      <c r="AX45" s="44"/>
      <c r="AY45" s="44"/>
      <c r="AZ45" s="44"/>
      <c r="BA45" s="44"/>
      <c r="BB45" s="44"/>
      <c r="BC45" s="44"/>
      <c r="BD45" s="49"/>
      <c r="BE45" s="44"/>
      <c r="BF45" s="44"/>
      <c r="BG45" s="44"/>
      <c r="BH45" s="43"/>
      <c r="BI45" s="43"/>
      <c r="BJ45" s="43"/>
      <c r="BK45" s="50"/>
      <c r="BL45" s="43"/>
      <c r="BM45" s="43"/>
      <c r="BN45" s="43"/>
      <c r="BO45" s="43"/>
      <c r="BP45" s="43"/>
      <c r="BQ45" s="43"/>
      <c r="BR45" s="39"/>
      <c r="BS45" s="43"/>
      <c r="BT45" s="43"/>
      <c r="BU45" s="43"/>
      <c r="BV45" s="43"/>
      <c r="BW45" s="43"/>
      <c r="BX45" s="43"/>
      <c r="BY45" s="50"/>
      <c r="BZ45" s="43"/>
      <c r="CA45" s="43"/>
      <c r="CB45" s="43"/>
      <c r="CC45" s="43"/>
      <c r="CD45" s="43"/>
      <c r="CE45" s="43"/>
      <c r="CF45" s="50"/>
      <c r="CG45" s="43"/>
      <c r="CH45" s="43"/>
      <c r="CI45" s="43"/>
      <c r="CJ45" s="43"/>
      <c r="CK45" s="43"/>
      <c r="CL45" s="43"/>
      <c r="CM45" s="50"/>
      <c r="CN45" s="43"/>
      <c r="CO45" s="43"/>
      <c r="CP45" s="43"/>
      <c r="CQ45" s="43"/>
      <c r="CR45" s="43"/>
      <c r="CS45" s="43"/>
      <c r="CT45" s="50"/>
      <c r="CU45" s="43"/>
      <c r="CV45" s="43"/>
      <c r="CW45" s="43"/>
      <c r="CX45" s="43"/>
      <c r="CY45" s="43"/>
      <c r="CZ45" s="43"/>
      <c r="DA45" s="50"/>
      <c r="DB45" s="43"/>
      <c r="DC45" s="43"/>
      <c r="DD45" s="43"/>
      <c r="DE45" s="43"/>
      <c r="DF45" s="43"/>
      <c r="DG45" s="43"/>
      <c r="DH45" s="50"/>
      <c r="DI45" s="43"/>
      <c r="DJ45" s="43"/>
      <c r="DK45" s="43"/>
      <c r="DL45" s="43"/>
      <c r="DM45" s="43"/>
      <c r="DN45" s="43"/>
      <c r="DO45" s="43"/>
      <c r="DP45" s="43"/>
      <c r="DQ45" s="43"/>
      <c r="DR45" s="43"/>
      <c r="DS45" s="44"/>
      <c r="DT45" s="44"/>
      <c r="DU45" s="44"/>
    </row>
    <row r="46" ht="30.0" customHeight="1">
      <c r="A46" s="7"/>
      <c r="B46" s="77" t="s">
        <v>39</v>
      </c>
      <c r="C46" s="81">
        <f>DATE(2021,9,20)</f>
        <v>44459</v>
      </c>
      <c r="D46" s="81">
        <f>DATE(2021,10,1)</f>
        <v>44470</v>
      </c>
      <c r="E46" s="34"/>
      <c r="F46" s="34" t="str">
        <f>IF(OR(ISBLANK(ProjectSchedule!task_start),ISBLANK(ProjectSchedule!task_end)),"",ProjectSchedule!task_end-ProjectSchedule!task_start+1)</f>
        <v/>
      </c>
      <c r="G46" s="47"/>
      <c r="H46" s="44"/>
      <c r="I46" s="44"/>
      <c r="J46" s="44"/>
      <c r="K46" s="44"/>
      <c r="L46" s="44"/>
      <c r="M46" s="44"/>
      <c r="N46" s="48"/>
      <c r="O46" s="44"/>
      <c r="P46" s="44"/>
      <c r="Q46" s="44"/>
      <c r="R46" s="44"/>
      <c r="S46" s="44"/>
      <c r="T46" s="44"/>
      <c r="U46" s="49"/>
      <c r="V46" s="44"/>
      <c r="W46" s="44"/>
      <c r="X46" s="44"/>
      <c r="Y46" s="44"/>
      <c r="Z46" s="44"/>
      <c r="AA46" s="44"/>
      <c r="AB46" s="49"/>
      <c r="AC46" s="44"/>
      <c r="AD46" s="44"/>
      <c r="AE46" s="44"/>
      <c r="AF46" s="44"/>
      <c r="AG46" s="44"/>
      <c r="AH46" s="44"/>
      <c r="AI46" s="60"/>
      <c r="AJ46" s="60"/>
      <c r="AK46" s="60"/>
      <c r="AL46" s="60"/>
      <c r="AM46" s="60"/>
      <c r="AN46" s="44"/>
      <c r="AO46" s="44"/>
      <c r="AP46" s="60"/>
      <c r="AQ46" s="60"/>
      <c r="AR46" s="60"/>
      <c r="AS46" s="60"/>
      <c r="AT46" s="60"/>
      <c r="AU46" s="44"/>
      <c r="AV46" s="44"/>
      <c r="AW46" s="49"/>
      <c r="AX46" s="44"/>
      <c r="AY46" s="44"/>
      <c r="AZ46" s="44"/>
      <c r="BA46" s="44"/>
      <c r="BB46" s="44"/>
      <c r="BC46" s="44"/>
      <c r="BD46" s="49"/>
      <c r="BE46" s="44"/>
      <c r="BF46" s="44"/>
      <c r="BG46" s="44"/>
      <c r="BH46" s="43"/>
      <c r="BI46" s="43"/>
      <c r="BJ46" s="43"/>
      <c r="BK46" s="50"/>
      <c r="BL46" s="43"/>
      <c r="BM46" s="43"/>
      <c r="BN46" s="43"/>
      <c r="BO46" s="43"/>
      <c r="BP46" s="43"/>
      <c r="BQ46" s="43"/>
      <c r="BR46" s="39"/>
      <c r="BS46" s="43"/>
      <c r="BT46" s="43"/>
      <c r="BU46" s="43"/>
      <c r="BV46" s="43"/>
      <c r="BW46" s="43"/>
      <c r="BX46" s="43"/>
      <c r="BY46" s="50"/>
      <c r="BZ46" s="43"/>
      <c r="CA46" s="43"/>
      <c r="CB46" s="43"/>
      <c r="CC46" s="43"/>
      <c r="CD46" s="43"/>
      <c r="CE46" s="43"/>
      <c r="CF46" s="50"/>
      <c r="CG46" s="43"/>
      <c r="CH46" s="43"/>
      <c r="CI46" s="43"/>
      <c r="CJ46" s="43"/>
      <c r="CK46" s="43"/>
      <c r="CL46" s="43"/>
      <c r="CM46" s="50"/>
      <c r="CN46" s="43"/>
      <c r="CO46" s="43"/>
      <c r="CP46" s="43"/>
      <c r="CQ46" s="43"/>
      <c r="CR46" s="43"/>
      <c r="CS46" s="43"/>
      <c r="CT46" s="50"/>
      <c r="CU46" s="43"/>
      <c r="CV46" s="43"/>
      <c r="CW46" s="43"/>
      <c r="CX46" s="43"/>
      <c r="CY46" s="43"/>
      <c r="CZ46" s="43"/>
      <c r="DA46" s="50"/>
      <c r="DB46" s="43"/>
      <c r="DC46" s="43"/>
      <c r="DD46" s="43"/>
      <c r="DE46" s="43"/>
      <c r="DF46" s="43"/>
      <c r="DG46" s="43"/>
      <c r="DH46" s="50"/>
      <c r="DI46" s="43"/>
      <c r="DJ46" s="43"/>
      <c r="DK46" s="43"/>
      <c r="DL46" s="43"/>
      <c r="DM46" s="43"/>
      <c r="DN46" s="43"/>
      <c r="DO46" s="43"/>
      <c r="DP46" s="43"/>
      <c r="DQ46" s="43"/>
      <c r="DR46" s="43"/>
      <c r="DS46" s="44"/>
      <c r="DT46" s="44"/>
      <c r="DU46" s="44"/>
    </row>
    <row r="47" ht="30.0" customHeight="1">
      <c r="A47" s="7"/>
      <c r="B47" s="77" t="s">
        <v>56</v>
      </c>
      <c r="C47" s="81">
        <f>DATE(2021,10,11)</f>
        <v>44480</v>
      </c>
      <c r="D47" s="81">
        <f>DATE(2021,10,15)</f>
        <v>44484</v>
      </c>
      <c r="E47" s="34"/>
      <c r="F47" s="34"/>
      <c r="G47" s="47"/>
      <c r="H47" s="44"/>
      <c r="I47" s="44"/>
      <c r="J47" s="44"/>
      <c r="K47" s="44"/>
      <c r="L47" s="44"/>
      <c r="M47" s="44"/>
      <c r="N47" s="48"/>
      <c r="O47" s="44"/>
      <c r="P47" s="44"/>
      <c r="Q47" s="44"/>
      <c r="R47" s="44"/>
      <c r="S47" s="44"/>
      <c r="T47" s="44"/>
      <c r="U47" s="49"/>
      <c r="V47" s="44"/>
      <c r="W47" s="44"/>
      <c r="X47" s="44"/>
      <c r="Y47" s="44"/>
      <c r="Z47" s="44"/>
      <c r="AA47" s="44"/>
      <c r="AB47" s="49"/>
      <c r="AC47" s="44"/>
      <c r="AD47" s="44"/>
      <c r="AE47" s="44"/>
      <c r="AF47" s="44"/>
      <c r="AG47" s="44"/>
      <c r="AH47" s="44"/>
      <c r="AI47" s="49"/>
      <c r="AJ47" s="44"/>
      <c r="AK47" s="44"/>
      <c r="AL47" s="44"/>
      <c r="AM47" s="44"/>
      <c r="AN47" s="44"/>
      <c r="AO47" s="44"/>
      <c r="AP47" s="49"/>
      <c r="AQ47" s="44"/>
      <c r="AR47" s="44"/>
      <c r="AS47" s="44"/>
      <c r="AT47" s="44"/>
      <c r="AU47" s="44"/>
      <c r="AV47" s="44"/>
      <c r="AW47" s="49"/>
      <c r="AX47" s="44"/>
      <c r="AY47" s="44"/>
      <c r="AZ47" s="44"/>
      <c r="BA47" s="44"/>
      <c r="BB47" s="44"/>
      <c r="BC47" s="44"/>
      <c r="BD47" s="60"/>
      <c r="BE47" s="60"/>
      <c r="BF47" s="60"/>
      <c r="BG47" s="60"/>
      <c r="BH47" s="60"/>
      <c r="BI47" s="43"/>
      <c r="BJ47" s="43"/>
      <c r="BK47" s="50"/>
      <c r="BL47" s="43"/>
      <c r="BM47" s="43"/>
      <c r="BN47" s="43"/>
      <c r="BO47" s="43"/>
      <c r="BP47" s="43"/>
      <c r="BQ47" s="43"/>
      <c r="BR47" s="39"/>
      <c r="BS47" s="43"/>
      <c r="BT47" s="43"/>
      <c r="BU47" s="43"/>
      <c r="BV47" s="43"/>
      <c r="BW47" s="43"/>
      <c r="BX47" s="43"/>
      <c r="BY47" s="50"/>
      <c r="BZ47" s="43"/>
      <c r="CA47" s="43"/>
      <c r="CB47" s="43"/>
      <c r="CC47" s="43"/>
      <c r="CD47" s="43"/>
      <c r="CE47" s="43"/>
      <c r="CF47" s="50"/>
      <c r="CG47" s="43"/>
      <c r="CH47" s="43"/>
      <c r="CI47" s="43"/>
      <c r="CJ47" s="43"/>
      <c r="CK47" s="43"/>
      <c r="CL47" s="43"/>
      <c r="CM47" s="50"/>
      <c r="CN47" s="43"/>
      <c r="CO47" s="43"/>
      <c r="CP47" s="43"/>
      <c r="CQ47" s="43"/>
      <c r="CR47" s="43"/>
      <c r="CS47" s="43"/>
      <c r="CT47" s="50"/>
      <c r="CU47" s="43"/>
      <c r="CV47" s="43"/>
      <c r="CW47" s="43"/>
      <c r="CX47" s="43"/>
      <c r="CY47" s="43"/>
      <c r="CZ47" s="43"/>
      <c r="DA47" s="50"/>
      <c r="DB47" s="43"/>
      <c r="DC47" s="43"/>
      <c r="DD47" s="43"/>
      <c r="DE47" s="43"/>
      <c r="DF47" s="43"/>
      <c r="DG47" s="43"/>
      <c r="DH47" s="50"/>
      <c r="DI47" s="43"/>
      <c r="DJ47" s="43"/>
      <c r="DK47" s="43"/>
      <c r="DL47" s="43"/>
      <c r="DM47" s="43"/>
      <c r="DN47" s="43"/>
      <c r="DO47" s="43"/>
      <c r="DP47" s="43"/>
      <c r="DQ47" s="43"/>
      <c r="DR47" s="43"/>
      <c r="DS47" s="44"/>
      <c r="DT47" s="44"/>
      <c r="DU47" s="44"/>
    </row>
    <row r="48" ht="30.0" customHeight="1">
      <c r="A48" s="7"/>
      <c r="B48" s="77" t="s">
        <v>57</v>
      </c>
      <c r="C48" s="81">
        <f t="shared" ref="C48:C50" si="16">DATE(2021,9,20)</f>
        <v>44459</v>
      </c>
      <c r="D48" s="81">
        <f t="shared" ref="D48:D50" si="17">DATE(2021,10,8)</f>
        <v>44477</v>
      </c>
      <c r="E48" s="34"/>
      <c r="F48" s="34" t="str">
        <f>IF(OR(ISBLANK(ProjectSchedule!task_start),ISBLANK(ProjectSchedule!task_end)),"",ProjectSchedule!task_end-ProjectSchedule!task_start+1)</f>
        <v/>
      </c>
      <c r="G48" s="47"/>
      <c r="H48" s="44"/>
      <c r="I48" s="44"/>
      <c r="J48" s="44"/>
      <c r="K48" s="44"/>
      <c r="L48" s="44"/>
      <c r="M48" s="44"/>
      <c r="N48" s="48"/>
      <c r="O48" s="44"/>
      <c r="P48" s="44"/>
      <c r="Q48" s="44"/>
      <c r="R48" s="44"/>
      <c r="S48" s="44"/>
      <c r="T48" s="44"/>
      <c r="U48" s="49"/>
      <c r="V48" s="44"/>
      <c r="W48" s="44"/>
      <c r="X48" s="44"/>
      <c r="Y48" s="44"/>
      <c r="Z48" s="44"/>
      <c r="AA48" s="44"/>
      <c r="AB48" s="49"/>
      <c r="AC48" s="44"/>
      <c r="AD48" s="44"/>
      <c r="AE48" s="44"/>
      <c r="AF48" s="44"/>
      <c r="AG48" s="44"/>
      <c r="AH48" s="44"/>
      <c r="AI48" s="60"/>
      <c r="AJ48" s="60"/>
      <c r="AK48" s="60"/>
      <c r="AL48" s="60"/>
      <c r="AM48" s="60"/>
      <c r="AN48" s="44"/>
      <c r="AO48" s="44"/>
      <c r="AP48" s="60"/>
      <c r="AQ48" s="60"/>
      <c r="AR48" s="60"/>
      <c r="AS48" s="60"/>
      <c r="AT48" s="60"/>
      <c r="AU48" s="44"/>
      <c r="AV48" s="44"/>
      <c r="AW48" s="60"/>
      <c r="AX48" s="60"/>
      <c r="AY48" s="60"/>
      <c r="AZ48" s="60"/>
      <c r="BA48" s="60"/>
      <c r="BB48" s="44"/>
      <c r="BC48" s="44"/>
      <c r="BD48" s="49"/>
      <c r="BE48" s="44"/>
      <c r="BF48" s="44"/>
      <c r="BG48" s="44"/>
      <c r="BH48" s="43"/>
      <c r="BI48" s="43"/>
      <c r="BJ48" s="43"/>
      <c r="BK48" s="50"/>
      <c r="BL48" s="43"/>
      <c r="BM48" s="43"/>
      <c r="BN48" s="43"/>
      <c r="BO48" s="43"/>
      <c r="BP48" s="43"/>
      <c r="BQ48" s="43"/>
      <c r="BR48" s="39"/>
      <c r="BS48" s="43"/>
      <c r="BT48" s="43"/>
      <c r="BU48" s="43"/>
      <c r="BV48" s="43"/>
      <c r="BW48" s="43"/>
      <c r="BX48" s="43"/>
      <c r="BY48" s="50"/>
      <c r="BZ48" s="43"/>
      <c r="CA48" s="43"/>
      <c r="CB48" s="43"/>
      <c r="CC48" s="43"/>
      <c r="CD48" s="43"/>
      <c r="CE48" s="43"/>
      <c r="CF48" s="50"/>
      <c r="CG48" s="43"/>
      <c r="CH48" s="43"/>
      <c r="CI48" s="43"/>
      <c r="CJ48" s="43"/>
      <c r="CK48" s="43"/>
      <c r="CL48" s="43"/>
      <c r="CM48" s="50"/>
      <c r="CN48" s="43"/>
      <c r="CO48" s="43"/>
      <c r="CP48" s="43"/>
      <c r="CQ48" s="43"/>
      <c r="CR48" s="43"/>
      <c r="CS48" s="43"/>
      <c r="CT48" s="50"/>
      <c r="CU48" s="43"/>
      <c r="CV48" s="43"/>
      <c r="CW48" s="43"/>
      <c r="CX48" s="43"/>
      <c r="CY48" s="43"/>
      <c r="CZ48" s="43"/>
      <c r="DA48" s="50"/>
      <c r="DB48" s="43"/>
      <c r="DC48" s="43"/>
      <c r="DD48" s="43"/>
      <c r="DE48" s="43"/>
      <c r="DF48" s="43"/>
      <c r="DG48" s="43"/>
      <c r="DH48" s="39"/>
      <c r="DI48" s="43"/>
      <c r="DJ48" s="43"/>
      <c r="DK48" s="43"/>
      <c r="DL48" s="43"/>
      <c r="DM48" s="43"/>
      <c r="DN48" s="43"/>
      <c r="DO48" s="43"/>
      <c r="DP48" s="43"/>
      <c r="DQ48" s="43"/>
      <c r="DR48" s="43"/>
      <c r="DS48" s="44"/>
      <c r="DT48" s="44"/>
      <c r="DU48" s="44"/>
    </row>
    <row r="49" ht="30.0" customHeight="1">
      <c r="A49" s="7"/>
      <c r="B49" s="77" t="s">
        <v>58</v>
      </c>
      <c r="C49" s="81">
        <f t="shared" si="16"/>
        <v>44459</v>
      </c>
      <c r="D49" s="81">
        <f t="shared" si="17"/>
        <v>44477</v>
      </c>
      <c r="E49" s="34"/>
      <c r="F49" s="34" t="str">
        <f>IF(OR(ISBLANK(ProjectSchedule!task_start),ISBLANK(ProjectSchedule!task_end)),"",ProjectSchedule!task_end-ProjectSchedule!task_start+1)</f>
        <v/>
      </c>
      <c r="G49" s="47"/>
      <c r="H49" s="44"/>
      <c r="I49" s="44"/>
      <c r="J49" s="44"/>
      <c r="K49" s="44"/>
      <c r="L49" s="44"/>
      <c r="M49" s="44"/>
      <c r="N49" s="48"/>
      <c r="O49" s="44"/>
      <c r="P49" s="44"/>
      <c r="Q49" s="44"/>
      <c r="R49" s="44"/>
      <c r="S49" s="44"/>
      <c r="T49" s="44"/>
      <c r="U49" s="49"/>
      <c r="V49" s="44"/>
      <c r="W49" s="44"/>
      <c r="X49" s="44"/>
      <c r="Y49" s="44"/>
      <c r="Z49" s="44"/>
      <c r="AA49" s="44"/>
      <c r="AB49" s="49"/>
      <c r="AC49" s="44"/>
      <c r="AD49" s="44"/>
      <c r="AE49" s="44"/>
      <c r="AF49" s="44"/>
      <c r="AG49" s="44"/>
      <c r="AH49" s="44"/>
      <c r="AI49" s="60"/>
      <c r="AJ49" s="60"/>
      <c r="AK49" s="60"/>
      <c r="AL49" s="60"/>
      <c r="AM49" s="60"/>
      <c r="AN49" s="44"/>
      <c r="AO49" s="44"/>
      <c r="AP49" s="60"/>
      <c r="AQ49" s="60"/>
      <c r="AR49" s="60"/>
      <c r="AS49" s="60"/>
      <c r="AT49" s="60"/>
      <c r="AU49" s="44"/>
      <c r="AV49" s="44"/>
      <c r="AW49" s="60"/>
      <c r="AX49" s="60"/>
      <c r="AY49" s="60"/>
      <c r="AZ49" s="60"/>
      <c r="BA49" s="60"/>
      <c r="BB49" s="44"/>
      <c r="BC49" s="44"/>
      <c r="BD49" s="49"/>
      <c r="BE49" s="44"/>
      <c r="BF49" s="44"/>
      <c r="BG49" s="44"/>
      <c r="BH49" s="43"/>
      <c r="BI49" s="43"/>
      <c r="BJ49" s="43"/>
      <c r="BK49" s="50"/>
      <c r="BL49" s="43"/>
      <c r="BM49" s="43"/>
      <c r="BN49" s="43"/>
      <c r="BO49" s="43"/>
      <c r="BP49" s="43"/>
      <c r="BQ49" s="43"/>
      <c r="BR49" s="39"/>
      <c r="BS49" s="43"/>
      <c r="BT49" s="43"/>
      <c r="BU49" s="43"/>
      <c r="BV49" s="43"/>
      <c r="BW49" s="43"/>
      <c r="BX49" s="43"/>
      <c r="BY49" s="50"/>
      <c r="BZ49" s="43"/>
      <c r="CA49" s="43"/>
      <c r="CB49" s="43"/>
      <c r="CC49" s="43"/>
      <c r="CD49" s="43"/>
      <c r="CE49" s="43"/>
      <c r="CF49" s="50"/>
      <c r="CG49" s="43"/>
      <c r="CH49" s="43"/>
      <c r="CI49" s="43"/>
      <c r="CJ49" s="43"/>
      <c r="CK49" s="43"/>
      <c r="CL49" s="43"/>
      <c r="CM49" s="50"/>
      <c r="CN49" s="43"/>
      <c r="CO49" s="43"/>
      <c r="CP49" s="43"/>
      <c r="CQ49" s="43"/>
      <c r="CR49" s="43"/>
      <c r="CS49" s="43"/>
      <c r="CT49" s="50"/>
      <c r="CU49" s="43"/>
      <c r="CV49" s="43"/>
      <c r="CW49" s="43"/>
      <c r="CX49" s="43"/>
      <c r="CY49" s="43"/>
      <c r="CZ49" s="43"/>
      <c r="DA49" s="50"/>
      <c r="DB49" s="43"/>
      <c r="DC49" s="43"/>
      <c r="DD49" s="43"/>
      <c r="DE49" s="43"/>
      <c r="DF49" s="43"/>
      <c r="DG49" s="43"/>
      <c r="DH49" s="39"/>
      <c r="DI49" s="43"/>
      <c r="DJ49" s="43"/>
      <c r="DK49" s="43"/>
      <c r="DL49" s="43"/>
      <c r="DM49" s="43"/>
      <c r="DN49" s="43"/>
      <c r="DO49" s="43"/>
      <c r="DP49" s="43"/>
      <c r="DQ49" s="43"/>
      <c r="DR49" s="43"/>
      <c r="DS49" s="44"/>
      <c r="DT49" s="44"/>
      <c r="DU49" s="44"/>
    </row>
    <row r="50" ht="30.0" customHeight="1">
      <c r="A50" s="7"/>
      <c r="B50" s="77" t="s">
        <v>59</v>
      </c>
      <c r="C50" s="81">
        <f t="shared" si="16"/>
        <v>44459</v>
      </c>
      <c r="D50" s="81">
        <f t="shared" si="17"/>
        <v>44477</v>
      </c>
      <c r="E50" s="34"/>
      <c r="F50" s="34" t="str">
        <f>IF(OR(ISBLANK(ProjectSchedule!task_start),ISBLANK(ProjectSchedule!task_end)),"",ProjectSchedule!task_end-ProjectSchedule!task_start+1)</f>
        <v/>
      </c>
      <c r="G50" s="47"/>
      <c r="H50" s="44"/>
      <c r="I50" s="44"/>
      <c r="J50" s="44"/>
      <c r="K50" s="44"/>
      <c r="L50" s="44"/>
      <c r="M50" s="44"/>
      <c r="N50" s="48"/>
      <c r="O50" s="44"/>
      <c r="P50" s="44"/>
      <c r="Q50" s="44"/>
      <c r="R50" s="44"/>
      <c r="S50" s="44"/>
      <c r="T50" s="44"/>
      <c r="U50" s="49"/>
      <c r="V50" s="44"/>
      <c r="W50" s="44"/>
      <c r="X50" s="44"/>
      <c r="Y50" s="44"/>
      <c r="Z50" s="44"/>
      <c r="AA50" s="44"/>
      <c r="AB50" s="49"/>
      <c r="AC50" s="44"/>
      <c r="AD50" s="44"/>
      <c r="AE50" s="44"/>
      <c r="AF50" s="44"/>
      <c r="AG50" s="44"/>
      <c r="AH50" s="44"/>
      <c r="AI50" s="60"/>
      <c r="AJ50" s="60"/>
      <c r="AK50" s="60"/>
      <c r="AL50" s="60"/>
      <c r="AM50" s="60"/>
      <c r="AN50" s="44"/>
      <c r="AO50" s="44"/>
      <c r="AP50" s="60"/>
      <c r="AQ50" s="60"/>
      <c r="AR50" s="60"/>
      <c r="AS50" s="60"/>
      <c r="AT50" s="60"/>
      <c r="AU50" s="44"/>
      <c r="AV50" s="44"/>
      <c r="AW50" s="60"/>
      <c r="AX50" s="60"/>
      <c r="AY50" s="60"/>
      <c r="AZ50" s="60"/>
      <c r="BA50" s="60"/>
      <c r="BB50" s="44"/>
      <c r="BC50" s="44"/>
      <c r="BD50" s="49"/>
      <c r="BE50" s="44"/>
      <c r="BF50" s="44"/>
      <c r="BG50" s="44"/>
      <c r="BH50" s="43"/>
      <c r="BI50" s="43"/>
      <c r="BJ50" s="43"/>
      <c r="BK50" s="50"/>
      <c r="BL50" s="43"/>
      <c r="BM50" s="43"/>
      <c r="BN50" s="43"/>
      <c r="BO50" s="43"/>
      <c r="BP50" s="43"/>
      <c r="BQ50" s="43"/>
      <c r="BR50" s="39"/>
      <c r="BS50" s="43"/>
      <c r="BT50" s="43"/>
      <c r="BU50" s="43"/>
      <c r="BV50" s="43"/>
      <c r="BW50" s="43"/>
      <c r="BX50" s="43"/>
      <c r="BY50" s="50"/>
      <c r="BZ50" s="43"/>
      <c r="CA50" s="43"/>
      <c r="CB50" s="43"/>
      <c r="CC50" s="43"/>
      <c r="CD50" s="43"/>
      <c r="CE50" s="43"/>
      <c r="CF50" s="50"/>
      <c r="CG50" s="43"/>
      <c r="CH50" s="43"/>
      <c r="CI50" s="43"/>
      <c r="CJ50" s="43"/>
      <c r="CK50" s="43"/>
      <c r="CL50" s="43"/>
      <c r="CM50" s="50"/>
      <c r="CN50" s="43"/>
      <c r="CO50" s="43"/>
      <c r="CP50" s="43"/>
      <c r="CQ50" s="43"/>
      <c r="CR50" s="43"/>
      <c r="CS50" s="43"/>
      <c r="CT50" s="50"/>
      <c r="CU50" s="43"/>
      <c r="CV50" s="43"/>
      <c r="CW50" s="43"/>
      <c r="CX50" s="43"/>
      <c r="CY50" s="43"/>
      <c r="CZ50" s="43"/>
      <c r="DA50" s="50"/>
      <c r="DB50" s="43"/>
      <c r="DC50" s="43"/>
      <c r="DD50" s="43"/>
      <c r="DE50" s="43"/>
      <c r="DF50" s="43"/>
      <c r="DG50" s="43"/>
      <c r="DH50" s="39"/>
      <c r="DI50" s="43"/>
      <c r="DJ50" s="43"/>
      <c r="DK50" s="43"/>
      <c r="DL50" s="43"/>
      <c r="DM50" s="43"/>
      <c r="DN50" s="43"/>
      <c r="DO50" s="43"/>
      <c r="DP50" s="43"/>
      <c r="DQ50" s="43"/>
      <c r="DR50" s="43"/>
      <c r="DS50" s="44"/>
      <c r="DT50" s="44"/>
      <c r="DU50" s="44"/>
    </row>
    <row r="51" ht="30.0" customHeight="1">
      <c r="A51" s="7"/>
      <c r="B51" s="86" t="s">
        <v>60</v>
      </c>
      <c r="C51" s="74">
        <v>44477.0</v>
      </c>
      <c r="D51" s="74">
        <v>44477.0</v>
      </c>
      <c r="E51" s="34"/>
      <c r="F51" s="34"/>
      <c r="G51" s="47"/>
      <c r="H51" s="44"/>
      <c r="I51" s="44"/>
      <c r="J51" s="44"/>
      <c r="K51" s="44"/>
      <c r="L51" s="44"/>
      <c r="M51" s="44"/>
      <c r="N51" s="48"/>
      <c r="O51" s="44"/>
      <c r="P51" s="44"/>
      <c r="Q51" s="44"/>
      <c r="R51" s="44"/>
      <c r="S51" s="44"/>
      <c r="T51" s="44"/>
      <c r="U51" s="49"/>
      <c r="V51" s="44"/>
      <c r="W51" s="44"/>
      <c r="X51" s="44"/>
      <c r="Y51" s="44"/>
      <c r="Z51" s="44"/>
      <c r="AA51" s="44"/>
      <c r="AB51" s="49"/>
      <c r="AC51" s="44"/>
      <c r="AD51" s="44"/>
      <c r="AE51" s="44"/>
      <c r="AF51" s="44"/>
      <c r="AG51" s="44"/>
      <c r="AH51" s="44"/>
      <c r="AI51" s="49"/>
      <c r="AJ51" s="44"/>
      <c r="AK51" s="44"/>
      <c r="AL51" s="44"/>
      <c r="AM51" s="44"/>
      <c r="AN51" s="44"/>
      <c r="AO51" s="44"/>
      <c r="AP51" s="49"/>
      <c r="AQ51" s="44"/>
      <c r="AR51" s="44"/>
      <c r="AS51" s="44"/>
      <c r="AT51" s="44"/>
      <c r="AU51" s="44"/>
      <c r="AV51" s="44"/>
      <c r="AW51" s="49"/>
      <c r="AX51" s="44"/>
      <c r="AY51" s="44"/>
      <c r="AZ51" s="44"/>
      <c r="BA51" s="44"/>
      <c r="BB51" s="44"/>
      <c r="BC51" s="44"/>
      <c r="BD51" s="49"/>
      <c r="BE51" s="44"/>
      <c r="BF51" s="44"/>
      <c r="BG51" s="44"/>
      <c r="BH51" s="43"/>
      <c r="BI51" s="43"/>
      <c r="BJ51" s="43"/>
      <c r="BK51" s="50"/>
      <c r="BL51" s="43"/>
      <c r="BM51" s="43"/>
      <c r="BN51" s="43"/>
      <c r="BO51" s="43"/>
      <c r="BP51" s="43"/>
      <c r="BQ51" s="43"/>
      <c r="BR51" s="39"/>
      <c r="BS51" s="43"/>
      <c r="BT51" s="43"/>
      <c r="BU51" s="43"/>
      <c r="BV51" s="43"/>
      <c r="BW51" s="43"/>
      <c r="BX51" s="43"/>
      <c r="BY51" s="50"/>
      <c r="BZ51" s="43"/>
      <c r="CA51" s="43"/>
      <c r="CB51" s="43"/>
      <c r="CC51" s="43"/>
      <c r="CD51" s="43"/>
      <c r="CE51" s="43"/>
      <c r="CF51" s="50"/>
      <c r="CG51" s="43"/>
      <c r="CH51" s="43"/>
      <c r="CI51" s="43"/>
      <c r="CJ51" s="43"/>
      <c r="CK51" s="43"/>
      <c r="CL51" s="43"/>
      <c r="CM51" s="50"/>
      <c r="CN51" s="43"/>
      <c r="CO51" s="43"/>
      <c r="CP51" s="43"/>
      <c r="CQ51" s="43"/>
      <c r="CR51" s="43"/>
      <c r="CS51" s="43"/>
      <c r="CT51" s="50"/>
      <c r="CU51" s="43"/>
      <c r="CV51" s="43"/>
      <c r="CW51" s="43"/>
      <c r="CX51" s="43"/>
      <c r="CY51" s="43"/>
      <c r="CZ51" s="43"/>
      <c r="DA51" s="50"/>
      <c r="DB51" s="43"/>
      <c r="DC51" s="43"/>
      <c r="DD51" s="43"/>
      <c r="DE51" s="43"/>
      <c r="DF51" s="43"/>
      <c r="DG51" s="43"/>
      <c r="DH51" s="39"/>
      <c r="DI51" s="43"/>
      <c r="DJ51" s="43"/>
      <c r="DK51" s="43"/>
      <c r="DL51" s="43"/>
      <c r="DM51" s="43"/>
      <c r="DN51" s="43"/>
      <c r="DO51" s="43"/>
      <c r="DP51" s="43"/>
      <c r="DQ51" s="43"/>
      <c r="DR51" s="43"/>
      <c r="DS51" s="44"/>
      <c r="DT51" s="44"/>
      <c r="DU51" s="44"/>
    </row>
    <row r="52" ht="30.0" customHeight="1">
      <c r="A52" s="7"/>
      <c r="B52" s="87" t="s">
        <v>61</v>
      </c>
      <c r="C52" s="88">
        <f>DATE(2021,10,25)</f>
        <v>44494</v>
      </c>
      <c r="D52" s="88">
        <f>DATE(2021,12,6)</f>
        <v>44536</v>
      </c>
      <c r="E52" s="34"/>
      <c r="F52" s="34"/>
      <c r="G52" s="47"/>
      <c r="H52" s="44"/>
      <c r="I52" s="44"/>
      <c r="J52" s="44"/>
      <c r="K52" s="44"/>
      <c r="L52" s="44"/>
      <c r="M52" s="44"/>
      <c r="N52" s="48"/>
      <c r="O52" s="44"/>
      <c r="P52" s="44"/>
      <c r="Q52" s="44"/>
      <c r="R52" s="44"/>
      <c r="S52" s="44"/>
      <c r="T52" s="44"/>
      <c r="U52" s="49"/>
      <c r="V52" s="44"/>
      <c r="W52" s="44"/>
      <c r="X52" s="44"/>
      <c r="Y52" s="44"/>
      <c r="Z52" s="44"/>
      <c r="AA52" s="44"/>
      <c r="AB52" s="49"/>
      <c r="AC52" s="44"/>
      <c r="AD52" s="44"/>
      <c r="AE52" s="44"/>
      <c r="AF52" s="44"/>
      <c r="AG52" s="44"/>
      <c r="AH52" s="44"/>
      <c r="AI52" s="49"/>
      <c r="AJ52" s="44"/>
      <c r="AK52" s="44"/>
      <c r="AL52" s="44"/>
      <c r="AM52" s="44"/>
      <c r="AN52" s="44"/>
      <c r="AO52" s="44"/>
      <c r="AP52" s="49"/>
      <c r="AQ52" s="44"/>
      <c r="AR52" s="44"/>
      <c r="AS52" s="44"/>
      <c r="AT52" s="44"/>
      <c r="AU52" s="44"/>
      <c r="AV52" s="44"/>
      <c r="AW52" s="49"/>
      <c r="AX52" s="44"/>
      <c r="AY52" s="44"/>
      <c r="AZ52" s="44"/>
      <c r="BA52" s="44"/>
      <c r="BB52" s="44"/>
      <c r="BC52" s="44"/>
      <c r="BD52" s="49"/>
      <c r="BE52" s="44"/>
      <c r="BF52" s="44"/>
      <c r="BG52" s="44"/>
      <c r="BH52" s="43"/>
      <c r="BI52" s="43"/>
      <c r="BJ52" s="43"/>
      <c r="BK52" s="50"/>
      <c r="BL52" s="43"/>
      <c r="BM52" s="43"/>
      <c r="BN52" s="43"/>
      <c r="BO52" s="43"/>
      <c r="BP52" s="43"/>
      <c r="BQ52" s="43"/>
      <c r="BR52" s="50"/>
      <c r="BS52" s="43"/>
      <c r="BT52" s="43"/>
      <c r="BU52" s="43"/>
      <c r="BV52" s="43"/>
      <c r="BW52" s="43"/>
      <c r="BX52" s="43"/>
      <c r="BY52" s="50"/>
      <c r="BZ52" s="43"/>
      <c r="CA52" s="43"/>
      <c r="CB52" s="43"/>
      <c r="CC52" s="43"/>
      <c r="CD52" s="43"/>
      <c r="CE52" s="43"/>
      <c r="CF52" s="50"/>
      <c r="CG52" s="43"/>
      <c r="CH52" s="43"/>
      <c r="CI52" s="43"/>
      <c r="CJ52" s="43"/>
      <c r="CK52" s="43"/>
      <c r="CL52" s="43"/>
      <c r="CM52" s="50"/>
      <c r="CN52" s="43"/>
      <c r="CO52" s="43"/>
      <c r="CP52" s="43"/>
      <c r="CQ52" s="43"/>
      <c r="CR52" s="43"/>
      <c r="CS52" s="43"/>
      <c r="CT52" s="50"/>
      <c r="CU52" s="43"/>
      <c r="CV52" s="43"/>
      <c r="CW52" s="43"/>
      <c r="CX52" s="43"/>
      <c r="CY52" s="43"/>
      <c r="CZ52" s="43"/>
      <c r="DA52" s="50"/>
      <c r="DB52" s="43"/>
      <c r="DC52" s="43"/>
      <c r="DD52" s="43"/>
      <c r="DE52" s="43"/>
      <c r="DF52" s="43"/>
      <c r="DG52" s="43"/>
      <c r="DH52" s="39"/>
      <c r="DI52" s="43"/>
      <c r="DJ52" s="43"/>
      <c r="DK52" s="43"/>
      <c r="DL52" s="43"/>
      <c r="DM52" s="43"/>
      <c r="DN52" s="43"/>
      <c r="DO52" s="43"/>
      <c r="DP52" s="43"/>
      <c r="DQ52" s="43"/>
      <c r="DR52" s="43"/>
      <c r="DS52" s="44"/>
      <c r="DT52" s="44"/>
      <c r="DU52" s="44"/>
    </row>
    <row r="53" ht="30.0" customHeight="1">
      <c r="A53" s="7"/>
      <c r="B53" s="87" t="s">
        <v>45</v>
      </c>
      <c r="C53" s="88"/>
      <c r="D53" s="88"/>
      <c r="E53" s="34"/>
      <c r="F53" s="34"/>
      <c r="G53" s="47"/>
      <c r="H53" s="44"/>
      <c r="I53" s="44"/>
      <c r="J53" s="44"/>
      <c r="K53" s="44"/>
      <c r="L53" s="44"/>
      <c r="M53" s="44"/>
      <c r="N53" s="48"/>
      <c r="O53" s="44"/>
      <c r="P53" s="44"/>
      <c r="Q53" s="44"/>
      <c r="R53" s="44"/>
      <c r="S53" s="44"/>
      <c r="T53" s="44"/>
      <c r="U53" s="49"/>
      <c r="V53" s="44"/>
      <c r="W53" s="44"/>
      <c r="X53" s="44"/>
      <c r="Y53" s="44"/>
      <c r="Z53" s="44"/>
      <c r="AA53" s="44"/>
      <c r="AB53" s="49"/>
      <c r="AC53" s="44"/>
      <c r="AD53" s="44"/>
      <c r="AE53" s="44"/>
      <c r="AF53" s="44"/>
      <c r="AG53" s="44"/>
      <c r="AH53" s="44"/>
      <c r="AI53" s="49"/>
      <c r="AJ53" s="44"/>
      <c r="AK53" s="44"/>
      <c r="AL53" s="44"/>
      <c r="AM53" s="44"/>
      <c r="AN53" s="44"/>
      <c r="AO53" s="44"/>
      <c r="AP53" s="49"/>
      <c r="AQ53" s="44"/>
      <c r="AR53" s="44"/>
      <c r="AS53" s="44"/>
      <c r="AT53" s="44"/>
      <c r="AU53" s="44"/>
      <c r="AV53" s="44"/>
      <c r="AW53" s="49"/>
      <c r="AX53" s="44"/>
      <c r="AY53" s="44"/>
      <c r="AZ53" s="44"/>
      <c r="BA53" s="44"/>
      <c r="BB53" s="44"/>
      <c r="BC53" s="44"/>
      <c r="BD53" s="49"/>
      <c r="BE53" s="44"/>
      <c r="BF53" s="44"/>
      <c r="BG53" s="44"/>
      <c r="BH53" s="43"/>
      <c r="BI53" s="43"/>
      <c r="BJ53" s="43"/>
      <c r="BK53" s="50"/>
      <c r="BL53" s="43"/>
      <c r="BM53" s="43"/>
      <c r="BN53" s="43"/>
      <c r="BO53" s="43"/>
      <c r="BP53" s="43"/>
      <c r="BQ53" s="43"/>
      <c r="BR53" s="50"/>
      <c r="BS53" s="43"/>
      <c r="BT53" s="43"/>
      <c r="BU53" s="43"/>
      <c r="BV53" s="43"/>
      <c r="BW53" s="43"/>
      <c r="BX53" s="43"/>
      <c r="BY53" s="50"/>
      <c r="BZ53" s="43"/>
      <c r="CA53" s="43"/>
      <c r="CB53" s="43"/>
      <c r="CC53" s="43"/>
      <c r="CD53" s="43"/>
      <c r="CE53" s="43"/>
      <c r="CF53" s="50"/>
      <c r="CG53" s="43"/>
      <c r="CH53" s="43"/>
      <c r="CI53" s="43"/>
      <c r="CJ53" s="43"/>
      <c r="CK53" s="43"/>
      <c r="CL53" s="43"/>
      <c r="CM53" s="50"/>
      <c r="CN53" s="43"/>
      <c r="CO53" s="43"/>
      <c r="CP53" s="43"/>
      <c r="CQ53" s="43"/>
      <c r="CR53" s="43"/>
      <c r="CS53" s="43"/>
      <c r="CT53" s="50"/>
      <c r="CU53" s="43"/>
      <c r="CV53" s="43"/>
      <c r="CW53" s="43"/>
      <c r="CX53" s="43"/>
      <c r="CY53" s="43"/>
      <c r="CZ53" s="43"/>
      <c r="DA53" s="50"/>
      <c r="DB53" s="43"/>
      <c r="DC53" s="43"/>
      <c r="DD53" s="43"/>
      <c r="DE53" s="43"/>
      <c r="DF53" s="43"/>
      <c r="DG53" s="43"/>
      <c r="DH53" s="39"/>
      <c r="DI53" s="43"/>
      <c r="DJ53" s="43"/>
      <c r="DK53" s="43"/>
      <c r="DL53" s="43"/>
      <c r="DM53" s="43"/>
      <c r="DN53" s="43"/>
      <c r="DO53" s="43"/>
      <c r="DP53" s="43"/>
      <c r="DQ53" s="43"/>
      <c r="DR53" s="43"/>
      <c r="DS53" s="44"/>
      <c r="DT53" s="44"/>
      <c r="DU53" s="44"/>
    </row>
    <row r="54" ht="30.0" customHeight="1">
      <c r="A54" s="7"/>
      <c r="B54" s="89" t="s">
        <v>17</v>
      </c>
      <c r="C54" s="90" t="s">
        <v>18</v>
      </c>
      <c r="D54" s="53"/>
      <c r="E54" s="34"/>
      <c r="F54" s="34"/>
      <c r="G54" s="47"/>
      <c r="H54" s="44"/>
      <c r="I54" s="44"/>
      <c r="J54" s="44"/>
      <c r="K54" s="44"/>
      <c r="L54" s="44"/>
      <c r="M54" s="44"/>
      <c r="N54" s="48"/>
      <c r="O54" s="44"/>
      <c r="P54" s="44"/>
      <c r="Q54" s="44"/>
      <c r="R54" s="44"/>
      <c r="S54" s="44"/>
      <c r="T54" s="44"/>
      <c r="U54" s="49"/>
      <c r="V54" s="44"/>
      <c r="W54" s="44"/>
      <c r="X54" s="44"/>
      <c r="Y54" s="44"/>
      <c r="Z54" s="44"/>
      <c r="AA54" s="44"/>
      <c r="AB54" s="49"/>
      <c r="AC54" s="44"/>
      <c r="AD54" s="44"/>
      <c r="AE54" s="44"/>
      <c r="AF54" s="44"/>
      <c r="AG54" s="44"/>
      <c r="AH54" s="44"/>
      <c r="AI54" s="49"/>
      <c r="AJ54" s="44"/>
      <c r="AK54" s="44"/>
      <c r="AL54" s="44"/>
      <c r="AM54" s="44"/>
      <c r="AN54" s="44"/>
      <c r="AO54" s="44"/>
      <c r="AP54" s="49"/>
      <c r="AQ54" s="44"/>
      <c r="AR54" s="44"/>
      <c r="AS54" s="44"/>
      <c r="AT54" s="44"/>
      <c r="AU54" s="44"/>
      <c r="AV54" s="44"/>
      <c r="AW54" s="49"/>
      <c r="AX54" s="44"/>
      <c r="AY54" s="44"/>
      <c r="AZ54" s="44"/>
      <c r="BA54" s="44"/>
      <c r="BB54" s="44"/>
      <c r="BC54" s="44"/>
      <c r="BD54" s="49"/>
      <c r="BE54" s="44"/>
      <c r="BF54" s="44"/>
      <c r="BG54" s="44"/>
      <c r="BH54" s="43"/>
      <c r="BI54" s="43"/>
      <c r="BJ54" s="43"/>
      <c r="BK54" s="50"/>
      <c r="BL54" s="43"/>
      <c r="BM54" s="43"/>
      <c r="BN54" s="43"/>
      <c r="BO54" s="43"/>
      <c r="BP54" s="43"/>
      <c r="BQ54" s="43"/>
      <c r="BR54" s="91"/>
      <c r="BS54" s="43"/>
      <c r="BT54" s="43"/>
      <c r="BU54" s="43"/>
      <c r="BV54" s="43"/>
      <c r="BW54" s="43"/>
      <c r="BX54" s="43"/>
      <c r="BY54" s="91"/>
      <c r="BZ54" s="43"/>
      <c r="CA54" s="43"/>
      <c r="CB54" s="43"/>
      <c r="CC54" s="43"/>
      <c r="CD54" s="43"/>
      <c r="CE54" s="43"/>
      <c r="CF54" s="91"/>
      <c r="CG54" s="43"/>
      <c r="CH54" s="43"/>
      <c r="CI54" s="43"/>
      <c r="CJ54" s="43"/>
      <c r="CK54" s="43"/>
      <c r="CL54" s="43"/>
      <c r="CM54" s="91"/>
      <c r="CN54" s="43"/>
      <c r="CO54" s="43"/>
      <c r="CP54" s="43"/>
      <c r="CQ54" s="43"/>
      <c r="CR54" s="43"/>
      <c r="CS54" s="43"/>
      <c r="CT54" s="91"/>
      <c r="CU54" s="43"/>
      <c r="CV54" s="43"/>
      <c r="CW54" s="43"/>
      <c r="CX54" s="43"/>
      <c r="CY54" s="43"/>
      <c r="CZ54" s="43"/>
      <c r="DA54" s="91"/>
      <c r="DB54" s="43"/>
      <c r="DC54" s="43"/>
      <c r="DD54" s="43"/>
      <c r="DE54" s="43"/>
      <c r="DF54" s="43"/>
      <c r="DG54" s="43"/>
      <c r="DH54" s="39"/>
      <c r="DI54" s="43"/>
      <c r="DJ54" s="43"/>
      <c r="DK54" s="43"/>
      <c r="DL54" s="43"/>
      <c r="DM54" s="43"/>
      <c r="DN54" s="43"/>
      <c r="DO54" s="43"/>
      <c r="DP54" s="43"/>
      <c r="DQ54" s="43"/>
      <c r="DR54" s="43"/>
      <c r="DS54" s="44"/>
      <c r="DT54" s="44"/>
      <c r="DU54" s="44"/>
    </row>
    <row r="55" ht="30.0" customHeight="1">
      <c r="A55" s="7"/>
      <c r="B55" s="92" t="s">
        <v>46</v>
      </c>
      <c r="C55" s="93">
        <f t="shared" ref="C55:C59" si="18">DATE(2021,10,25)</f>
        <v>44494</v>
      </c>
      <c r="D55" s="93">
        <f>DATE(2021,11,2)</f>
        <v>44502</v>
      </c>
      <c r="E55" s="34"/>
      <c r="F55" s="34" t="str">
        <f>IF(OR(ISBLANK(ProjectSchedule!task_start),ISBLANK(ProjectSchedule!task_end)),"",ProjectSchedule!task_end-ProjectSchedule!task_start+1)</f>
        <v/>
      </c>
      <c r="G55" s="47"/>
      <c r="H55" s="44"/>
      <c r="I55" s="44"/>
      <c r="J55" s="44"/>
      <c r="K55" s="44"/>
      <c r="L55" s="44"/>
      <c r="M55" s="44"/>
      <c r="N55" s="48"/>
      <c r="O55" s="44"/>
      <c r="P55" s="44"/>
      <c r="Q55" s="44"/>
      <c r="R55" s="44"/>
      <c r="S55" s="44"/>
      <c r="T55" s="44"/>
      <c r="U55" s="49"/>
      <c r="V55" s="44"/>
      <c r="W55" s="44"/>
      <c r="X55" s="44"/>
      <c r="Y55" s="44"/>
      <c r="Z55" s="44"/>
      <c r="AA55" s="44"/>
      <c r="AB55" s="49"/>
      <c r="AC55" s="44"/>
      <c r="AD55" s="44"/>
      <c r="AE55" s="44"/>
      <c r="AF55" s="44"/>
      <c r="AG55" s="44"/>
      <c r="AH55" s="44"/>
      <c r="AI55" s="49"/>
      <c r="AJ55" s="44"/>
      <c r="AK55" s="44"/>
      <c r="AL55" s="44"/>
      <c r="AM55" s="44"/>
      <c r="AN55" s="44"/>
      <c r="AO55" s="44"/>
      <c r="AP55" s="49"/>
      <c r="AQ55" s="44"/>
      <c r="AR55" s="44"/>
      <c r="AS55" s="44"/>
      <c r="AT55" s="44"/>
      <c r="AU55" s="44"/>
      <c r="AV55" s="44"/>
      <c r="AW55" s="49"/>
      <c r="AX55" s="44"/>
      <c r="AY55" s="44"/>
      <c r="AZ55" s="44"/>
      <c r="BA55" s="44"/>
      <c r="BB55" s="44"/>
      <c r="BC55" s="44"/>
      <c r="BD55" s="49"/>
      <c r="BE55" s="44"/>
      <c r="BF55" s="44"/>
      <c r="BG55" s="44"/>
      <c r="BH55" s="43"/>
      <c r="BI55" s="43"/>
      <c r="BJ55" s="43"/>
      <c r="BK55" s="50"/>
      <c r="BL55" s="43"/>
      <c r="BM55" s="43"/>
      <c r="BN55" s="43"/>
      <c r="BO55" s="43"/>
      <c r="BP55" s="43"/>
      <c r="BQ55" s="43"/>
      <c r="BR55" s="85"/>
      <c r="BS55" s="85"/>
      <c r="BT55" s="85"/>
      <c r="BU55" s="85"/>
      <c r="BV55" s="85"/>
      <c r="BW55" s="43"/>
      <c r="BX55" s="43"/>
      <c r="BY55" s="85"/>
      <c r="BZ55" s="85"/>
      <c r="CA55" s="43"/>
      <c r="CB55" s="43"/>
      <c r="CC55" s="43"/>
      <c r="CD55" s="43"/>
      <c r="CE55" s="43"/>
      <c r="CF55" s="50"/>
      <c r="CG55" s="43"/>
      <c r="CH55" s="43"/>
      <c r="CI55" s="43"/>
      <c r="CJ55" s="43"/>
      <c r="CK55" s="43"/>
      <c r="CL55" s="43"/>
      <c r="CM55" s="50"/>
      <c r="CN55" s="43"/>
      <c r="CO55" s="43"/>
      <c r="CP55" s="43"/>
      <c r="CQ55" s="43"/>
      <c r="CR55" s="43"/>
      <c r="CS55" s="43"/>
      <c r="CT55" s="50"/>
      <c r="CU55" s="43"/>
      <c r="CV55" s="43"/>
      <c r="CW55" s="43"/>
      <c r="CX55" s="43"/>
      <c r="CY55" s="43"/>
      <c r="CZ55" s="43"/>
      <c r="DA55" s="50"/>
      <c r="DB55" s="43"/>
      <c r="DC55" s="43"/>
      <c r="DD55" s="43"/>
      <c r="DE55" s="43"/>
      <c r="DF55" s="43"/>
      <c r="DG55" s="43"/>
      <c r="DH55" s="39"/>
      <c r="DI55" s="43"/>
      <c r="DJ55" s="43"/>
      <c r="DK55" s="43"/>
      <c r="DL55" s="43"/>
      <c r="DM55" s="43"/>
      <c r="DN55" s="43"/>
      <c r="DO55" s="43"/>
      <c r="DP55" s="43"/>
      <c r="DQ55" s="43"/>
      <c r="DR55" s="43"/>
      <c r="DS55" s="44"/>
      <c r="DT55" s="44"/>
      <c r="DU55" s="44"/>
    </row>
    <row r="56" ht="30.0" customHeight="1">
      <c r="A56" s="7"/>
      <c r="B56" s="92" t="s">
        <v>17</v>
      </c>
      <c r="C56" s="93">
        <f t="shared" si="18"/>
        <v>44494</v>
      </c>
      <c r="D56" s="93">
        <f>DATE(2021,10,27)</f>
        <v>44496</v>
      </c>
      <c r="E56" s="34"/>
      <c r="F56" s="34"/>
      <c r="G56" s="47"/>
      <c r="H56" s="44"/>
      <c r="I56" s="44"/>
      <c r="J56" s="44"/>
      <c r="K56" s="44"/>
      <c r="L56" s="44"/>
      <c r="M56" s="44"/>
      <c r="N56" s="48"/>
      <c r="O56" s="44"/>
      <c r="P56" s="44"/>
      <c r="Q56" s="44"/>
      <c r="R56" s="44"/>
      <c r="S56" s="44"/>
      <c r="T56" s="44"/>
      <c r="U56" s="49"/>
      <c r="V56" s="44"/>
      <c r="W56" s="44"/>
      <c r="X56" s="44"/>
      <c r="Y56" s="44"/>
      <c r="Z56" s="44"/>
      <c r="AA56" s="44"/>
      <c r="AB56" s="49"/>
      <c r="AC56" s="44"/>
      <c r="AD56" s="44"/>
      <c r="AE56" s="44"/>
      <c r="AF56" s="44"/>
      <c r="AG56" s="44"/>
      <c r="AH56" s="44"/>
      <c r="AI56" s="49"/>
      <c r="AJ56" s="44"/>
      <c r="AK56" s="44"/>
      <c r="AL56" s="44"/>
      <c r="AM56" s="44"/>
      <c r="AN56" s="44"/>
      <c r="AO56" s="44"/>
      <c r="AP56" s="49"/>
      <c r="AQ56" s="44"/>
      <c r="AR56" s="44"/>
      <c r="AS56" s="44"/>
      <c r="AT56" s="44"/>
      <c r="AU56" s="44"/>
      <c r="AV56" s="44"/>
      <c r="AW56" s="49"/>
      <c r="AX56" s="44"/>
      <c r="AY56" s="44"/>
      <c r="AZ56" s="44"/>
      <c r="BA56" s="44"/>
      <c r="BB56" s="44"/>
      <c r="BC56" s="44"/>
      <c r="BD56" s="49"/>
      <c r="BE56" s="44"/>
      <c r="BF56" s="44"/>
      <c r="BG56" s="44"/>
      <c r="BH56" s="43"/>
      <c r="BI56" s="43"/>
      <c r="BJ56" s="43"/>
      <c r="BK56" s="50"/>
      <c r="BL56" s="43"/>
      <c r="BM56" s="43"/>
      <c r="BN56" s="43"/>
      <c r="BO56" s="43"/>
      <c r="BP56" s="43"/>
      <c r="BQ56" s="43"/>
      <c r="BR56" s="85"/>
      <c r="BS56" s="85"/>
      <c r="BT56" s="85"/>
      <c r="BU56" s="43"/>
      <c r="BV56" s="43"/>
      <c r="BW56" s="43"/>
      <c r="BX56" s="43"/>
      <c r="BY56" s="50"/>
      <c r="BZ56" s="43"/>
      <c r="CA56" s="43"/>
      <c r="CB56" s="43"/>
      <c r="CC56" s="43"/>
      <c r="CD56" s="43"/>
      <c r="CE56" s="43"/>
      <c r="CF56" s="50"/>
      <c r="CG56" s="43"/>
      <c r="CH56" s="43"/>
      <c r="CI56" s="43"/>
      <c r="CJ56" s="43"/>
      <c r="CK56" s="43"/>
      <c r="CL56" s="43"/>
      <c r="CM56" s="50"/>
      <c r="CN56" s="43"/>
      <c r="CO56" s="43"/>
      <c r="CP56" s="43"/>
      <c r="CQ56" s="43"/>
      <c r="CR56" s="43"/>
      <c r="CS56" s="43"/>
      <c r="CT56" s="50"/>
      <c r="CU56" s="43"/>
      <c r="CV56" s="43"/>
      <c r="CW56" s="43"/>
      <c r="CX56" s="43"/>
      <c r="CY56" s="43"/>
      <c r="CZ56" s="43"/>
      <c r="DA56" s="50"/>
      <c r="DB56" s="43"/>
      <c r="DC56" s="43"/>
      <c r="DD56" s="43"/>
      <c r="DE56" s="43"/>
      <c r="DF56" s="43"/>
      <c r="DG56" s="43"/>
      <c r="DH56" s="39"/>
      <c r="DI56" s="43"/>
      <c r="DJ56" s="43"/>
      <c r="DK56" s="43"/>
      <c r="DL56" s="43"/>
      <c r="DM56" s="43"/>
      <c r="DN56" s="43"/>
      <c r="DO56" s="43"/>
      <c r="DP56" s="43"/>
      <c r="DQ56" s="43"/>
      <c r="DR56" s="43"/>
      <c r="DS56" s="44"/>
      <c r="DT56" s="44"/>
      <c r="DU56" s="44"/>
    </row>
    <row r="57" ht="30.0" customHeight="1">
      <c r="A57" s="7"/>
      <c r="B57" s="92" t="s">
        <v>62</v>
      </c>
      <c r="C57" s="93">
        <f t="shared" si="18"/>
        <v>44494</v>
      </c>
      <c r="D57" s="93">
        <f t="shared" ref="D57:D59" si="19">DATE(2021,10,29)</f>
        <v>44498</v>
      </c>
      <c r="E57" s="34"/>
      <c r="F57" s="34" t="str">
        <f>IF(OR(ISBLANK(ProjectSchedule!task_start),ISBLANK(ProjectSchedule!task_end)),"",ProjectSchedule!task_end-ProjectSchedule!task_start+1)</f>
        <v/>
      </c>
      <c r="G57" s="47"/>
      <c r="H57" s="44"/>
      <c r="I57" s="44"/>
      <c r="J57" s="44"/>
      <c r="K57" s="44"/>
      <c r="L57" s="44"/>
      <c r="M57" s="44"/>
      <c r="N57" s="48"/>
      <c r="O57" s="44"/>
      <c r="P57" s="44"/>
      <c r="Q57" s="44"/>
      <c r="R57" s="44"/>
      <c r="S57" s="44"/>
      <c r="T57" s="44"/>
      <c r="U57" s="49"/>
      <c r="V57" s="44"/>
      <c r="W57" s="44"/>
      <c r="X57" s="44"/>
      <c r="Y57" s="44"/>
      <c r="Z57" s="44"/>
      <c r="AA57" s="44"/>
      <c r="AB57" s="49"/>
      <c r="AC57" s="44"/>
      <c r="AD57" s="44"/>
      <c r="AE57" s="44"/>
      <c r="AF57" s="44"/>
      <c r="AG57" s="44"/>
      <c r="AH57" s="44"/>
      <c r="AI57" s="49"/>
      <c r="AJ57" s="44"/>
      <c r="AK57" s="44"/>
      <c r="AL57" s="44"/>
      <c r="AM57" s="44"/>
      <c r="AN57" s="44"/>
      <c r="AO57" s="44"/>
      <c r="AP57" s="49"/>
      <c r="AQ57" s="44"/>
      <c r="AR57" s="44"/>
      <c r="AS57" s="44"/>
      <c r="AT57" s="44"/>
      <c r="AU57" s="44"/>
      <c r="AV57" s="44"/>
      <c r="AW57" s="49"/>
      <c r="AX57" s="44"/>
      <c r="AY57" s="44"/>
      <c r="AZ57" s="44"/>
      <c r="BA57" s="44"/>
      <c r="BB57" s="44"/>
      <c r="BC57" s="44"/>
      <c r="BD57" s="49"/>
      <c r="BE57" s="44"/>
      <c r="BF57" s="44"/>
      <c r="BG57" s="44"/>
      <c r="BH57" s="43"/>
      <c r="BI57" s="43"/>
      <c r="BJ57" s="43"/>
      <c r="BK57" s="50"/>
      <c r="BL57" s="43"/>
      <c r="BM57" s="43"/>
      <c r="BN57" s="43"/>
      <c r="BO57" s="43"/>
      <c r="BP57" s="43"/>
      <c r="BQ57" s="43"/>
      <c r="BR57" s="85"/>
      <c r="BS57" s="85"/>
      <c r="BT57" s="85"/>
      <c r="BU57" s="85"/>
      <c r="BV57" s="85"/>
      <c r="BW57" s="43"/>
      <c r="BX57" s="43"/>
      <c r="BY57" s="50"/>
      <c r="BZ57" s="43"/>
      <c r="CA57" s="43"/>
      <c r="CB57" s="43"/>
      <c r="CC57" s="43"/>
      <c r="CD57" s="43"/>
      <c r="CE57" s="43"/>
      <c r="CF57" s="50"/>
      <c r="CG57" s="43"/>
      <c r="CH57" s="43"/>
      <c r="CI57" s="43"/>
      <c r="CJ57" s="43"/>
      <c r="CK57" s="43"/>
      <c r="CL57" s="43"/>
      <c r="CM57" s="50"/>
      <c r="CN57" s="43"/>
      <c r="CO57" s="43"/>
      <c r="CP57" s="43"/>
      <c r="CQ57" s="43"/>
      <c r="CR57" s="43"/>
      <c r="CS57" s="43"/>
      <c r="CT57" s="50"/>
      <c r="CU57" s="43"/>
      <c r="CV57" s="43"/>
      <c r="CW57" s="43"/>
      <c r="CX57" s="43"/>
      <c r="CY57" s="43"/>
      <c r="CZ57" s="43"/>
      <c r="DA57" s="50"/>
      <c r="DB57" s="43"/>
      <c r="DC57" s="43"/>
      <c r="DD57" s="43"/>
      <c r="DE57" s="43"/>
      <c r="DF57" s="43"/>
      <c r="DG57" s="43"/>
      <c r="DH57" s="39"/>
      <c r="DI57" s="43"/>
      <c r="DJ57" s="43"/>
      <c r="DK57" s="43"/>
      <c r="DL57" s="43"/>
      <c r="DM57" s="43"/>
      <c r="DN57" s="43"/>
      <c r="DO57" s="43"/>
      <c r="DP57" s="43"/>
      <c r="DQ57" s="43"/>
      <c r="DR57" s="43"/>
      <c r="DS57" s="44"/>
      <c r="DT57" s="44"/>
      <c r="DU57" s="44"/>
    </row>
    <row r="58" ht="30.0" customHeight="1">
      <c r="A58" s="7"/>
      <c r="B58" s="92" t="s">
        <v>63</v>
      </c>
      <c r="C58" s="93">
        <f t="shared" si="18"/>
        <v>44494</v>
      </c>
      <c r="D58" s="93">
        <f t="shared" si="19"/>
        <v>44498</v>
      </c>
      <c r="E58" s="34"/>
      <c r="F58" s="34" t="str">
        <f>IF(OR(ISBLANK(ProjectSchedule!task_start),ISBLANK(ProjectSchedule!task_end)),"",ProjectSchedule!task_end-ProjectSchedule!task_start+1)</f>
        <v/>
      </c>
      <c r="G58" s="47"/>
      <c r="H58" s="44"/>
      <c r="I58" s="44"/>
      <c r="J58" s="44"/>
      <c r="K58" s="44"/>
      <c r="L58" s="44"/>
      <c r="M58" s="44"/>
      <c r="N58" s="48"/>
      <c r="O58" s="44"/>
      <c r="P58" s="44"/>
      <c r="Q58" s="44"/>
      <c r="R58" s="44"/>
      <c r="S58" s="44"/>
      <c r="T58" s="44"/>
      <c r="U58" s="49"/>
      <c r="V58" s="44"/>
      <c r="W58" s="44"/>
      <c r="X58" s="44"/>
      <c r="Y58" s="44"/>
      <c r="Z58" s="44"/>
      <c r="AA58" s="44"/>
      <c r="AB58" s="49"/>
      <c r="AC58" s="44"/>
      <c r="AD58" s="44"/>
      <c r="AE58" s="44"/>
      <c r="AF58" s="44"/>
      <c r="AG58" s="44"/>
      <c r="AH58" s="44"/>
      <c r="AI58" s="49"/>
      <c r="AJ58" s="44"/>
      <c r="AK58" s="44"/>
      <c r="AL58" s="44"/>
      <c r="AM58" s="44"/>
      <c r="AN58" s="44"/>
      <c r="AO58" s="44"/>
      <c r="AP58" s="49"/>
      <c r="AQ58" s="44"/>
      <c r="AR58" s="44"/>
      <c r="AS58" s="44"/>
      <c r="AT58" s="44"/>
      <c r="AU58" s="44"/>
      <c r="AV58" s="44"/>
      <c r="AW58" s="49"/>
      <c r="AX58" s="44"/>
      <c r="AY58" s="44"/>
      <c r="AZ58" s="44"/>
      <c r="BA58" s="44"/>
      <c r="BB58" s="44"/>
      <c r="BC58" s="44"/>
      <c r="BD58" s="49"/>
      <c r="BE58" s="44"/>
      <c r="BF58" s="44"/>
      <c r="BG58" s="44"/>
      <c r="BH58" s="43"/>
      <c r="BI58" s="43"/>
      <c r="BJ58" s="43"/>
      <c r="BK58" s="50"/>
      <c r="BL58" s="43"/>
      <c r="BM58" s="43"/>
      <c r="BN58" s="43"/>
      <c r="BO58" s="43"/>
      <c r="BP58" s="43"/>
      <c r="BQ58" s="43"/>
      <c r="BR58" s="85"/>
      <c r="BS58" s="85"/>
      <c r="BT58" s="85"/>
      <c r="BU58" s="85"/>
      <c r="BV58" s="85"/>
      <c r="BW58" s="43"/>
      <c r="BX58" s="43"/>
      <c r="BY58" s="50"/>
      <c r="BZ58" s="43"/>
      <c r="CA58" s="43"/>
      <c r="CB58" s="43"/>
      <c r="CC58" s="43"/>
      <c r="CD58" s="43"/>
      <c r="CE58" s="43"/>
      <c r="CF58" s="50"/>
      <c r="CG58" s="43"/>
      <c r="CH58" s="43"/>
      <c r="CI58" s="43"/>
      <c r="CJ58" s="43"/>
      <c r="CK58" s="43"/>
      <c r="CL58" s="43"/>
      <c r="CM58" s="50"/>
      <c r="CN58" s="43"/>
      <c r="CO58" s="43"/>
      <c r="CP58" s="43"/>
      <c r="CQ58" s="43"/>
      <c r="CR58" s="43"/>
      <c r="CS58" s="43"/>
      <c r="CT58" s="50"/>
      <c r="CU58" s="43"/>
      <c r="CV58" s="43"/>
      <c r="CW58" s="43"/>
      <c r="CX58" s="43"/>
      <c r="CY58" s="43"/>
      <c r="CZ58" s="43"/>
      <c r="DA58" s="50"/>
      <c r="DB58" s="43"/>
      <c r="DC58" s="43"/>
      <c r="DD58" s="43"/>
      <c r="DE58" s="43"/>
      <c r="DF58" s="43"/>
      <c r="DG58" s="43"/>
      <c r="DH58" s="39"/>
      <c r="DI58" s="43"/>
      <c r="DJ58" s="43"/>
      <c r="DK58" s="43"/>
      <c r="DL58" s="43"/>
      <c r="DM58" s="43"/>
      <c r="DN58" s="43"/>
      <c r="DO58" s="43"/>
      <c r="DP58" s="43"/>
      <c r="DQ58" s="43"/>
      <c r="DR58" s="43"/>
      <c r="DS58" s="44"/>
      <c r="DT58" s="44"/>
      <c r="DU58" s="44"/>
    </row>
    <row r="59" ht="30.0" customHeight="1">
      <c r="A59" s="7"/>
      <c r="B59" s="92" t="s">
        <v>64</v>
      </c>
      <c r="C59" s="93">
        <f t="shared" si="18"/>
        <v>44494</v>
      </c>
      <c r="D59" s="93">
        <f t="shared" si="19"/>
        <v>44498</v>
      </c>
      <c r="E59" s="34"/>
      <c r="F59" s="34" t="str">
        <f>IF(OR(ISBLANK(ProjectSchedule!task_start),ISBLANK(ProjectSchedule!task_end)),"",ProjectSchedule!task_end-ProjectSchedule!task_start+1)</f>
        <v/>
      </c>
      <c r="G59" s="47"/>
      <c r="H59" s="44"/>
      <c r="I59" s="44"/>
      <c r="J59" s="44"/>
      <c r="K59" s="44"/>
      <c r="L59" s="44"/>
      <c r="M59" s="44"/>
      <c r="N59" s="48"/>
      <c r="O59" s="44"/>
      <c r="P59" s="44"/>
      <c r="Q59" s="44"/>
      <c r="R59" s="44"/>
      <c r="S59" s="44"/>
      <c r="T59" s="44"/>
      <c r="U59" s="49"/>
      <c r="V59" s="44"/>
      <c r="W59" s="44"/>
      <c r="X59" s="44"/>
      <c r="Y59" s="44"/>
      <c r="Z59" s="44"/>
      <c r="AA59" s="44"/>
      <c r="AB59" s="49"/>
      <c r="AC59" s="44"/>
      <c r="AD59" s="44"/>
      <c r="AE59" s="44"/>
      <c r="AF59" s="44"/>
      <c r="AG59" s="44"/>
      <c r="AH59" s="44"/>
      <c r="AI59" s="49"/>
      <c r="AJ59" s="44"/>
      <c r="AK59" s="44"/>
      <c r="AL59" s="44"/>
      <c r="AM59" s="44"/>
      <c r="AN59" s="44"/>
      <c r="AO59" s="44"/>
      <c r="AP59" s="49"/>
      <c r="AQ59" s="44"/>
      <c r="AR59" s="44"/>
      <c r="AS59" s="44"/>
      <c r="AT59" s="44"/>
      <c r="AU59" s="44"/>
      <c r="AV59" s="44"/>
      <c r="AW59" s="49"/>
      <c r="AX59" s="44"/>
      <c r="AY59" s="44"/>
      <c r="AZ59" s="44"/>
      <c r="BA59" s="44"/>
      <c r="BB59" s="44"/>
      <c r="BC59" s="44"/>
      <c r="BD59" s="49"/>
      <c r="BE59" s="44"/>
      <c r="BF59" s="44"/>
      <c r="BG59" s="44"/>
      <c r="BH59" s="43"/>
      <c r="BI59" s="43"/>
      <c r="BJ59" s="43"/>
      <c r="BK59" s="50"/>
      <c r="BL59" s="43"/>
      <c r="BM59" s="43"/>
      <c r="BN59" s="43"/>
      <c r="BO59" s="43"/>
      <c r="BP59" s="43"/>
      <c r="BQ59" s="43"/>
      <c r="BR59" s="85"/>
      <c r="BS59" s="85"/>
      <c r="BT59" s="85"/>
      <c r="BU59" s="85"/>
      <c r="BV59" s="85"/>
      <c r="BW59" s="43"/>
      <c r="BX59" s="43"/>
      <c r="BY59" s="50"/>
      <c r="BZ59" s="43"/>
      <c r="CA59" s="43"/>
      <c r="CB59" s="43"/>
      <c r="CC59" s="43"/>
      <c r="CD59" s="43"/>
      <c r="CE59" s="43"/>
      <c r="CF59" s="50"/>
      <c r="CG59" s="43"/>
      <c r="CH59" s="43"/>
      <c r="CI59" s="43"/>
      <c r="CJ59" s="43"/>
      <c r="CK59" s="43"/>
      <c r="CL59" s="43"/>
      <c r="CM59" s="50"/>
      <c r="CN59" s="43"/>
      <c r="CO59" s="43"/>
      <c r="CP59" s="43"/>
      <c r="CQ59" s="43"/>
      <c r="CR59" s="43"/>
      <c r="CS59" s="43"/>
      <c r="CT59" s="50"/>
      <c r="CU59" s="43"/>
      <c r="CV59" s="43"/>
      <c r="CW59" s="43"/>
      <c r="CX59" s="43"/>
      <c r="CY59" s="43"/>
      <c r="CZ59" s="43"/>
      <c r="DA59" s="50"/>
      <c r="DB59" s="43"/>
      <c r="DC59" s="43"/>
      <c r="DD59" s="43"/>
      <c r="DE59" s="43"/>
      <c r="DF59" s="43"/>
      <c r="DG59" s="43"/>
      <c r="DH59" s="39"/>
      <c r="DI59" s="43"/>
      <c r="DJ59" s="43"/>
      <c r="DK59" s="43"/>
      <c r="DL59" s="43"/>
      <c r="DM59" s="43"/>
      <c r="DN59" s="43"/>
      <c r="DO59" s="43"/>
      <c r="DP59" s="43"/>
      <c r="DQ59" s="43"/>
      <c r="DR59" s="43"/>
      <c r="DS59" s="44"/>
      <c r="DT59" s="44"/>
      <c r="DU59" s="44"/>
    </row>
    <row r="60" ht="30.0" customHeight="1">
      <c r="A60" s="7"/>
      <c r="B60" s="92" t="s">
        <v>65</v>
      </c>
      <c r="C60" s="93">
        <f>DATE(2021,11,1)</f>
        <v>44501</v>
      </c>
      <c r="D60" s="93">
        <f>DATE(2021,11,5)</f>
        <v>44505</v>
      </c>
      <c r="E60" s="34"/>
      <c r="F60" s="34" t="str">
        <f>IF(OR(ISBLANK(ProjectSchedule!task_start),ISBLANK(ProjectSchedule!task_end)),"",ProjectSchedule!task_end-ProjectSchedule!task_start+1)</f>
        <v/>
      </c>
      <c r="G60" s="47"/>
      <c r="H60" s="44"/>
      <c r="I60" s="44"/>
      <c r="J60" s="44"/>
      <c r="K60" s="44"/>
      <c r="L60" s="44"/>
      <c r="M60" s="44"/>
      <c r="N60" s="48"/>
      <c r="O60" s="44"/>
      <c r="P60" s="44"/>
      <c r="Q60" s="44"/>
      <c r="R60" s="44"/>
      <c r="S60" s="44"/>
      <c r="T60" s="44"/>
      <c r="U60" s="49"/>
      <c r="V60" s="44"/>
      <c r="W60" s="44"/>
      <c r="X60" s="44"/>
      <c r="Y60" s="44"/>
      <c r="Z60" s="44"/>
      <c r="AA60" s="44"/>
      <c r="AB60" s="49"/>
      <c r="AC60" s="44"/>
      <c r="AD60" s="44"/>
      <c r="AE60" s="44"/>
      <c r="AF60" s="44"/>
      <c r="AG60" s="44"/>
      <c r="AH60" s="44"/>
      <c r="AI60" s="49"/>
      <c r="AJ60" s="44"/>
      <c r="AK60" s="44"/>
      <c r="AL60" s="44"/>
      <c r="AM60" s="44"/>
      <c r="AN60" s="44"/>
      <c r="AO60" s="44"/>
      <c r="AP60" s="49"/>
      <c r="AQ60" s="44"/>
      <c r="AR60" s="44"/>
      <c r="AS60" s="44"/>
      <c r="AT60" s="44"/>
      <c r="AU60" s="44"/>
      <c r="AV60" s="44"/>
      <c r="AW60" s="49"/>
      <c r="AX60" s="44"/>
      <c r="AY60" s="44"/>
      <c r="AZ60" s="44"/>
      <c r="BA60" s="44"/>
      <c r="BB60" s="44"/>
      <c r="BC60" s="44"/>
      <c r="BD60" s="49"/>
      <c r="BE60" s="44"/>
      <c r="BF60" s="44"/>
      <c r="BG60" s="44"/>
      <c r="BH60" s="43"/>
      <c r="BI60" s="43"/>
      <c r="BJ60" s="43"/>
      <c r="BK60" s="50"/>
      <c r="BL60" s="43"/>
      <c r="BM60" s="43"/>
      <c r="BN60" s="43"/>
      <c r="BO60" s="43"/>
      <c r="BP60" s="43"/>
      <c r="BQ60" s="43"/>
      <c r="BR60" s="50"/>
      <c r="BS60" s="43"/>
      <c r="BT60" s="43"/>
      <c r="BU60" s="43"/>
      <c r="BV60" s="43"/>
      <c r="BW60" s="43"/>
      <c r="BX60" s="43"/>
      <c r="BY60" s="85"/>
      <c r="BZ60" s="85"/>
      <c r="CA60" s="85"/>
      <c r="CB60" s="85"/>
      <c r="CC60" s="85"/>
      <c r="CD60" s="43"/>
      <c r="CE60" s="43"/>
      <c r="CF60" s="50"/>
      <c r="CG60" s="43"/>
      <c r="CH60" s="43"/>
      <c r="CI60" s="43"/>
      <c r="CJ60" s="43"/>
      <c r="CK60" s="43"/>
      <c r="CL60" s="43"/>
      <c r="CM60" s="50"/>
      <c r="CN60" s="43"/>
      <c r="CO60" s="43"/>
      <c r="CP60" s="43"/>
      <c r="CQ60" s="43"/>
      <c r="CR60" s="43"/>
      <c r="CS60" s="43"/>
      <c r="CT60" s="50"/>
      <c r="CU60" s="43"/>
      <c r="CV60" s="43"/>
      <c r="CW60" s="43"/>
      <c r="CX60" s="43"/>
      <c r="CY60" s="43"/>
      <c r="CZ60" s="43"/>
      <c r="DA60" s="50"/>
      <c r="DB60" s="43"/>
      <c r="DC60" s="43"/>
      <c r="DD60" s="43"/>
      <c r="DE60" s="43"/>
      <c r="DF60" s="43"/>
      <c r="DG60" s="43"/>
      <c r="DH60" s="39"/>
      <c r="DI60" s="43"/>
      <c r="DJ60" s="43"/>
      <c r="DK60" s="43"/>
      <c r="DL60" s="43"/>
      <c r="DM60" s="43"/>
      <c r="DN60" s="43"/>
      <c r="DO60" s="43"/>
      <c r="DP60" s="43"/>
      <c r="DQ60" s="43"/>
      <c r="DR60" s="43"/>
      <c r="DS60" s="44"/>
      <c r="DT60" s="44"/>
      <c r="DU60" s="44"/>
    </row>
    <row r="61" ht="30.0" customHeight="1">
      <c r="A61" s="7"/>
      <c r="B61" s="92" t="s">
        <v>66</v>
      </c>
      <c r="C61" s="93">
        <f>DATE(2021,11,8)</f>
        <v>44508</v>
      </c>
      <c r="D61" s="93">
        <f>DATE(2021,11,11)</f>
        <v>44511</v>
      </c>
      <c r="E61" s="34"/>
      <c r="F61" s="34"/>
      <c r="G61" s="47"/>
      <c r="H61" s="44"/>
      <c r="I61" s="44"/>
      <c r="J61" s="44"/>
      <c r="K61" s="44"/>
      <c r="L61" s="44"/>
      <c r="M61" s="44"/>
      <c r="N61" s="48"/>
      <c r="O61" s="44"/>
      <c r="P61" s="44"/>
      <c r="Q61" s="44"/>
      <c r="R61" s="44"/>
      <c r="S61" s="44"/>
      <c r="T61" s="44"/>
      <c r="U61" s="49"/>
      <c r="V61" s="44"/>
      <c r="W61" s="44"/>
      <c r="X61" s="44"/>
      <c r="Y61" s="44"/>
      <c r="Z61" s="44"/>
      <c r="AA61" s="44"/>
      <c r="AB61" s="49"/>
      <c r="AC61" s="44"/>
      <c r="AD61" s="44"/>
      <c r="AE61" s="44"/>
      <c r="AF61" s="44"/>
      <c r="AG61" s="44"/>
      <c r="AH61" s="44"/>
      <c r="AI61" s="49"/>
      <c r="AJ61" s="44"/>
      <c r="AK61" s="44"/>
      <c r="AL61" s="44"/>
      <c r="AM61" s="44"/>
      <c r="AN61" s="44"/>
      <c r="AO61" s="44"/>
      <c r="AP61" s="49"/>
      <c r="AQ61" s="44"/>
      <c r="AR61" s="44"/>
      <c r="AS61" s="44"/>
      <c r="AT61" s="44"/>
      <c r="AU61" s="44"/>
      <c r="AV61" s="44"/>
      <c r="AW61" s="49"/>
      <c r="AX61" s="44"/>
      <c r="AY61" s="44"/>
      <c r="AZ61" s="44"/>
      <c r="BA61" s="44"/>
      <c r="BB61" s="44"/>
      <c r="BC61" s="44"/>
      <c r="BD61" s="49"/>
      <c r="BE61" s="44"/>
      <c r="BF61" s="44"/>
      <c r="BG61" s="44"/>
      <c r="BH61" s="43"/>
      <c r="BI61" s="43"/>
      <c r="BJ61" s="43"/>
      <c r="BK61" s="50"/>
      <c r="BL61" s="43"/>
      <c r="BM61" s="43"/>
      <c r="BN61" s="43"/>
      <c r="BO61" s="43"/>
      <c r="BP61" s="43"/>
      <c r="BQ61" s="43"/>
      <c r="BR61" s="50"/>
      <c r="BS61" s="43"/>
      <c r="BT61" s="43"/>
      <c r="BU61" s="43"/>
      <c r="BV61" s="43"/>
      <c r="BW61" s="43"/>
      <c r="BX61" s="43"/>
      <c r="BY61" s="50"/>
      <c r="BZ61" s="43"/>
      <c r="CA61" s="43"/>
      <c r="CB61" s="43"/>
      <c r="CC61" s="43"/>
      <c r="CD61" s="43"/>
      <c r="CE61" s="43"/>
      <c r="CF61" s="85"/>
      <c r="CG61" s="85"/>
      <c r="CH61" s="85"/>
      <c r="CI61" s="85"/>
      <c r="CJ61" s="85"/>
      <c r="CK61" s="43"/>
      <c r="CL61" s="43"/>
      <c r="CM61" s="50"/>
      <c r="CN61" s="43"/>
      <c r="CO61" s="43"/>
      <c r="CP61" s="43"/>
      <c r="CQ61" s="43"/>
      <c r="CR61" s="43"/>
      <c r="CS61" s="43"/>
      <c r="CT61" s="50"/>
      <c r="CU61" s="43"/>
      <c r="CV61" s="43"/>
      <c r="CW61" s="43"/>
      <c r="CX61" s="43"/>
      <c r="CY61" s="43"/>
      <c r="CZ61" s="43"/>
      <c r="DA61" s="50"/>
      <c r="DB61" s="43"/>
      <c r="DC61" s="43"/>
      <c r="DD61" s="43"/>
      <c r="DE61" s="43"/>
      <c r="DF61" s="43"/>
      <c r="DG61" s="43"/>
      <c r="DH61" s="39"/>
      <c r="DI61" s="43"/>
      <c r="DJ61" s="43"/>
      <c r="DK61" s="43"/>
      <c r="DL61" s="43"/>
      <c r="DM61" s="43"/>
      <c r="DN61" s="43"/>
      <c r="DO61" s="43"/>
      <c r="DP61" s="43"/>
      <c r="DQ61" s="43"/>
      <c r="DR61" s="43"/>
      <c r="DS61" s="44"/>
      <c r="DT61" s="44"/>
      <c r="DU61" s="44"/>
    </row>
    <row r="62" ht="30.0" customHeight="1">
      <c r="A62" s="7"/>
      <c r="B62" s="87" t="s">
        <v>28</v>
      </c>
      <c r="C62" s="88"/>
      <c r="D62" s="88"/>
      <c r="E62" s="34"/>
      <c r="F62" s="34"/>
      <c r="G62" s="47"/>
      <c r="H62" s="44"/>
      <c r="I62" s="44"/>
      <c r="J62" s="44"/>
      <c r="K62" s="44"/>
      <c r="L62" s="44"/>
      <c r="M62" s="44"/>
      <c r="N62" s="48"/>
      <c r="O62" s="44"/>
      <c r="P62" s="44"/>
      <c r="Q62" s="44"/>
      <c r="R62" s="44"/>
      <c r="S62" s="44"/>
      <c r="T62" s="44"/>
      <c r="U62" s="49"/>
      <c r="V62" s="44"/>
      <c r="W62" s="44"/>
      <c r="X62" s="44"/>
      <c r="Y62" s="44"/>
      <c r="Z62" s="44"/>
      <c r="AA62" s="44"/>
      <c r="AB62" s="49"/>
      <c r="AC62" s="44"/>
      <c r="AD62" s="44"/>
      <c r="AE62" s="44"/>
      <c r="AF62" s="44"/>
      <c r="AG62" s="44"/>
      <c r="AH62" s="44"/>
      <c r="AI62" s="49"/>
      <c r="AJ62" s="44"/>
      <c r="AK62" s="44"/>
      <c r="AL62" s="44"/>
      <c r="AM62" s="44"/>
      <c r="AN62" s="44"/>
      <c r="AO62" s="44"/>
      <c r="AP62" s="49"/>
      <c r="AQ62" s="44"/>
      <c r="AR62" s="44"/>
      <c r="AS62" s="44"/>
      <c r="AT62" s="44"/>
      <c r="AU62" s="44"/>
      <c r="AV62" s="44"/>
      <c r="AW62" s="49"/>
      <c r="AX62" s="44"/>
      <c r="AY62" s="44"/>
      <c r="AZ62" s="44"/>
      <c r="BA62" s="44"/>
      <c r="BB62" s="44"/>
      <c r="BC62" s="44"/>
      <c r="BD62" s="49"/>
      <c r="BE62" s="44"/>
      <c r="BF62" s="44"/>
      <c r="BG62" s="44"/>
      <c r="BH62" s="43"/>
      <c r="BI62" s="43"/>
      <c r="BJ62" s="43"/>
      <c r="BK62" s="50"/>
      <c r="BL62" s="43"/>
      <c r="BM62" s="43"/>
      <c r="BN62" s="43"/>
      <c r="BO62" s="43"/>
      <c r="BP62" s="43"/>
      <c r="BQ62" s="43"/>
      <c r="BR62" s="50"/>
      <c r="BS62" s="43"/>
      <c r="BT62" s="43"/>
      <c r="BU62" s="43"/>
      <c r="BV62" s="43"/>
      <c r="BW62" s="43"/>
      <c r="BX62" s="43"/>
      <c r="BY62" s="50"/>
      <c r="BZ62" s="43"/>
      <c r="CA62" s="43"/>
      <c r="CB62" s="43"/>
      <c r="CC62" s="43"/>
      <c r="CD62" s="94"/>
      <c r="CE62" s="43"/>
      <c r="CF62" s="50"/>
      <c r="CG62" s="43"/>
      <c r="CH62" s="43"/>
      <c r="CI62" s="43"/>
      <c r="CJ62" s="43"/>
      <c r="CK62" s="43"/>
      <c r="CL62" s="43"/>
      <c r="CM62" s="50"/>
      <c r="CN62" s="43"/>
      <c r="CO62" s="43"/>
      <c r="CP62" s="43"/>
      <c r="CQ62" s="43"/>
      <c r="CR62" s="43"/>
      <c r="CS62" s="43"/>
      <c r="CT62" s="50"/>
      <c r="CU62" s="43"/>
      <c r="CV62" s="43"/>
      <c r="CW62" s="43"/>
      <c r="CX62" s="43"/>
      <c r="CY62" s="43"/>
      <c r="CZ62" s="43"/>
      <c r="DA62" s="50"/>
      <c r="DB62" s="43"/>
      <c r="DC62" s="43"/>
      <c r="DD62" s="43"/>
      <c r="DE62" s="43"/>
      <c r="DF62" s="43"/>
      <c r="DG62" s="43"/>
      <c r="DH62" s="39"/>
      <c r="DI62" s="43"/>
      <c r="DJ62" s="43"/>
      <c r="DK62" s="43"/>
      <c r="DL62" s="43"/>
      <c r="DM62" s="43"/>
      <c r="DN62" s="43"/>
      <c r="DO62" s="43"/>
      <c r="DP62" s="43"/>
      <c r="DQ62" s="43"/>
      <c r="DR62" s="43"/>
      <c r="DS62" s="44"/>
      <c r="DT62" s="44"/>
      <c r="DU62" s="44"/>
    </row>
    <row r="63" ht="30.0" customHeight="1">
      <c r="A63" s="7"/>
      <c r="B63" s="92" t="s">
        <v>67</v>
      </c>
      <c r="C63" s="93">
        <f t="shared" ref="C63:C66" si="20">DATE(2021,11,1)</f>
        <v>44501</v>
      </c>
      <c r="D63" s="93">
        <f t="shared" ref="D63:D66" si="21">DATE(2021,11,6)</f>
        <v>44506</v>
      </c>
      <c r="E63" s="34"/>
      <c r="F63" s="34" t="str">
        <f>IF(OR(ISBLANK(ProjectSchedule!task_start),ISBLANK(ProjectSchedule!task_end)),"",ProjectSchedule!task_end-ProjectSchedule!task_start+1)</f>
        <v/>
      </c>
      <c r="G63" s="47"/>
      <c r="H63" s="44"/>
      <c r="I63" s="44"/>
      <c r="J63" s="44"/>
      <c r="K63" s="44"/>
      <c r="L63" s="44"/>
      <c r="M63" s="44"/>
      <c r="N63" s="48"/>
      <c r="O63" s="44"/>
      <c r="P63" s="44"/>
      <c r="Q63" s="44"/>
      <c r="R63" s="44"/>
      <c r="S63" s="44"/>
      <c r="T63" s="44"/>
      <c r="U63" s="49"/>
      <c r="V63" s="44"/>
      <c r="W63" s="44"/>
      <c r="X63" s="44"/>
      <c r="Y63" s="44"/>
      <c r="Z63" s="44"/>
      <c r="AA63" s="44"/>
      <c r="AB63" s="49"/>
      <c r="AC63" s="44"/>
      <c r="AD63" s="44"/>
      <c r="AE63" s="44"/>
      <c r="AF63" s="44"/>
      <c r="AG63" s="44"/>
      <c r="AH63" s="44"/>
      <c r="AI63" s="49"/>
      <c r="AJ63" s="44"/>
      <c r="AK63" s="44"/>
      <c r="AL63" s="44"/>
      <c r="AM63" s="44"/>
      <c r="AN63" s="44"/>
      <c r="AO63" s="44"/>
      <c r="AP63" s="49"/>
      <c r="AQ63" s="44"/>
      <c r="AR63" s="44"/>
      <c r="AS63" s="44"/>
      <c r="AT63" s="44"/>
      <c r="AU63" s="44"/>
      <c r="AV63" s="44"/>
      <c r="AW63" s="49"/>
      <c r="AX63" s="44"/>
      <c r="AY63" s="44"/>
      <c r="AZ63" s="44"/>
      <c r="BA63" s="44"/>
      <c r="BB63" s="44"/>
      <c r="BC63" s="44"/>
      <c r="BD63" s="49"/>
      <c r="BE63" s="44"/>
      <c r="BF63" s="44"/>
      <c r="BG63" s="44"/>
      <c r="BH63" s="43"/>
      <c r="BI63" s="43"/>
      <c r="BJ63" s="43"/>
      <c r="BK63" s="50"/>
      <c r="BL63" s="43"/>
      <c r="BM63" s="43"/>
      <c r="BN63" s="43"/>
      <c r="BO63" s="43"/>
      <c r="BP63" s="43"/>
      <c r="BQ63" s="43"/>
      <c r="BR63" s="50"/>
      <c r="BS63" s="43"/>
      <c r="BT63" s="43"/>
      <c r="BU63" s="43"/>
      <c r="BV63" s="43"/>
      <c r="BW63" s="43"/>
      <c r="BX63" s="43"/>
      <c r="BY63" s="85"/>
      <c r="BZ63" s="85"/>
      <c r="CA63" s="85"/>
      <c r="CB63" s="85"/>
      <c r="CC63" s="85"/>
      <c r="CD63" s="94"/>
      <c r="CE63" s="43"/>
      <c r="CF63" s="50"/>
      <c r="CG63" s="43"/>
      <c r="CH63" s="43"/>
      <c r="CI63" s="43"/>
      <c r="CJ63" s="43"/>
      <c r="CK63" s="43"/>
      <c r="CL63" s="43"/>
      <c r="CM63" s="50"/>
      <c r="CN63" s="43"/>
      <c r="CO63" s="43"/>
      <c r="CP63" s="43"/>
      <c r="CQ63" s="43"/>
      <c r="CR63" s="43"/>
      <c r="CS63" s="43"/>
      <c r="CT63" s="50"/>
      <c r="CU63" s="43"/>
      <c r="CV63" s="43"/>
      <c r="CW63" s="43"/>
      <c r="CX63" s="43"/>
      <c r="CY63" s="43"/>
      <c r="CZ63" s="43"/>
      <c r="DA63" s="50"/>
      <c r="DB63" s="43"/>
      <c r="DC63" s="43"/>
      <c r="DD63" s="43"/>
      <c r="DE63" s="43"/>
      <c r="DF63" s="43"/>
      <c r="DG63" s="43"/>
      <c r="DH63" s="39"/>
      <c r="DI63" s="43"/>
      <c r="DJ63" s="43"/>
      <c r="DK63" s="43"/>
      <c r="DL63" s="43"/>
      <c r="DM63" s="43"/>
      <c r="DN63" s="43"/>
      <c r="DO63" s="43"/>
      <c r="DP63" s="43"/>
      <c r="DQ63" s="43"/>
      <c r="DR63" s="43"/>
      <c r="DS63" s="44"/>
      <c r="DT63" s="44"/>
      <c r="DU63" s="44"/>
    </row>
    <row r="64" ht="30.0" customHeight="1">
      <c r="A64" s="7"/>
      <c r="B64" s="92" t="s">
        <v>68</v>
      </c>
      <c r="C64" s="93">
        <f t="shared" si="20"/>
        <v>44501</v>
      </c>
      <c r="D64" s="93">
        <f t="shared" si="21"/>
        <v>44506</v>
      </c>
      <c r="E64" s="34"/>
      <c r="F64" s="34"/>
      <c r="G64" s="47"/>
      <c r="H64" s="44"/>
      <c r="I64" s="44"/>
      <c r="J64" s="44"/>
      <c r="K64" s="44"/>
      <c r="L64" s="44"/>
      <c r="M64" s="44"/>
      <c r="N64" s="48"/>
      <c r="O64" s="44"/>
      <c r="P64" s="44"/>
      <c r="Q64" s="44"/>
      <c r="R64" s="44"/>
      <c r="S64" s="44"/>
      <c r="T64" s="44"/>
      <c r="U64" s="49"/>
      <c r="V64" s="44"/>
      <c r="W64" s="44"/>
      <c r="X64" s="44"/>
      <c r="Y64" s="44"/>
      <c r="Z64" s="44"/>
      <c r="AA64" s="44"/>
      <c r="AB64" s="49"/>
      <c r="AC64" s="44"/>
      <c r="AD64" s="44"/>
      <c r="AE64" s="44"/>
      <c r="AF64" s="44"/>
      <c r="AG64" s="44"/>
      <c r="AH64" s="44"/>
      <c r="AI64" s="49"/>
      <c r="AJ64" s="44"/>
      <c r="AK64" s="44"/>
      <c r="AL64" s="44"/>
      <c r="AM64" s="44"/>
      <c r="AN64" s="44"/>
      <c r="AO64" s="44"/>
      <c r="AP64" s="49"/>
      <c r="AQ64" s="44"/>
      <c r="AR64" s="44"/>
      <c r="AS64" s="44"/>
      <c r="AT64" s="44"/>
      <c r="AU64" s="44"/>
      <c r="AV64" s="44"/>
      <c r="AW64" s="49"/>
      <c r="AX64" s="44"/>
      <c r="AY64" s="44"/>
      <c r="AZ64" s="44"/>
      <c r="BA64" s="44"/>
      <c r="BB64" s="44"/>
      <c r="BC64" s="44"/>
      <c r="BD64" s="49"/>
      <c r="BE64" s="44"/>
      <c r="BF64" s="44"/>
      <c r="BG64" s="44"/>
      <c r="BH64" s="43"/>
      <c r="BI64" s="43"/>
      <c r="BJ64" s="43"/>
      <c r="BK64" s="50"/>
      <c r="BL64" s="43"/>
      <c r="BM64" s="43"/>
      <c r="BN64" s="43"/>
      <c r="BO64" s="43"/>
      <c r="BP64" s="43"/>
      <c r="BQ64" s="43"/>
      <c r="BR64" s="50"/>
      <c r="BS64" s="43"/>
      <c r="BT64" s="43"/>
      <c r="BU64" s="43"/>
      <c r="BV64" s="43"/>
      <c r="BW64" s="43"/>
      <c r="BX64" s="43"/>
      <c r="BY64" s="85"/>
      <c r="BZ64" s="85"/>
      <c r="CA64" s="85"/>
      <c r="CB64" s="85"/>
      <c r="CC64" s="85"/>
      <c r="CD64" s="94"/>
      <c r="CE64" s="43"/>
      <c r="CF64" s="50"/>
      <c r="CG64" s="43"/>
      <c r="CH64" s="43"/>
      <c r="CI64" s="43"/>
      <c r="CJ64" s="43"/>
      <c r="CK64" s="43"/>
      <c r="CL64" s="43"/>
      <c r="CM64" s="50"/>
      <c r="CN64" s="43"/>
      <c r="CO64" s="43"/>
      <c r="CP64" s="43"/>
      <c r="CQ64" s="43"/>
      <c r="CR64" s="43"/>
      <c r="CS64" s="43"/>
      <c r="CT64" s="50"/>
      <c r="CU64" s="43"/>
      <c r="CV64" s="43"/>
      <c r="CW64" s="43"/>
      <c r="CX64" s="43"/>
      <c r="CY64" s="43"/>
      <c r="CZ64" s="43"/>
      <c r="DA64" s="50"/>
      <c r="DB64" s="43"/>
      <c r="DC64" s="43"/>
      <c r="DD64" s="43"/>
      <c r="DE64" s="43"/>
      <c r="DF64" s="43"/>
      <c r="DG64" s="43"/>
      <c r="DH64" s="39"/>
      <c r="DI64" s="43"/>
      <c r="DJ64" s="43"/>
      <c r="DK64" s="43"/>
      <c r="DL64" s="43"/>
      <c r="DM64" s="43"/>
      <c r="DN64" s="43"/>
      <c r="DO64" s="43"/>
      <c r="DP64" s="43"/>
      <c r="DQ64" s="43"/>
      <c r="DR64" s="43"/>
      <c r="DS64" s="44"/>
      <c r="DT64" s="44"/>
      <c r="DU64" s="44"/>
    </row>
    <row r="65" ht="30.0" customHeight="1">
      <c r="A65" s="7"/>
      <c r="B65" s="92" t="s">
        <v>69</v>
      </c>
      <c r="C65" s="93">
        <f t="shared" si="20"/>
        <v>44501</v>
      </c>
      <c r="D65" s="93">
        <f t="shared" si="21"/>
        <v>44506</v>
      </c>
      <c r="E65" s="34"/>
      <c r="F65" s="34"/>
      <c r="G65" s="47"/>
      <c r="H65" s="44"/>
      <c r="I65" s="44"/>
      <c r="J65" s="44"/>
      <c r="K65" s="44"/>
      <c r="L65" s="44"/>
      <c r="M65" s="44"/>
      <c r="N65" s="48"/>
      <c r="O65" s="44"/>
      <c r="P65" s="44"/>
      <c r="Q65" s="44"/>
      <c r="R65" s="44"/>
      <c r="S65" s="44"/>
      <c r="T65" s="44"/>
      <c r="U65" s="49"/>
      <c r="V65" s="44"/>
      <c r="W65" s="44"/>
      <c r="X65" s="44"/>
      <c r="Y65" s="44"/>
      <c r="Z65" s="44"/>
      <c r="AA65" s="44"/>
      <c r="AB65" s="49"/>
      <c r="AC65" s="44"/>
      <c r="AD65" s="44"/>
      <c r="AE65" s="44"/>
      <c r="AF65" s="44"/>
      <c r="AG65" s="44"/>
      <c r="AH65" s="44"/>
      <c r="AI65" s="49"/>
      <c r="AJ65" s="44"/>
      <c r="AK65" s="44"/>
      <c r="AL65" s="44"/>
      <c r="AM65" s="44"/>
      <c r="AN65" s="44"/>
      <c r="AO65" s="44"/>
      <c r="AP65" s="49"/>
      <c r="AQ65" s="44"/>
      <c r="AR65" s="44"/>
      <c r="AS65" s="44"/>
      <c r="AT65" s="44"/>
      <c r="AU65" s="44"/>
      <c r="AV65" s="44"/>
      <c r="AW65" s="49"/>
      <c r="AX65" s="44"/>
      <c r="AY65" s="44"/>
      <c r="AZ65" s="44"/>
      <c r="BA65" s="44"/>
      <c r="BB65" s="44"/>
      <c r="BC65" s="44"/>
      <c r="BD65" s="49"/>
      <c r="BE65" s="44"/>
      <c r="BF65" s="44"/>
      <c r="BG65" s="44"/>
      <c r="BH65" s="43"/>
      <c r="BI65" s="43"/>
      <c r="BJ65" s="43"/>
      <c r="BK65" s="50"/>
      <c r="BL65" s="43"/>
      <c r="BM65" s="43"/>
      <c r="BN65" s="43"/>
      <c r="BO65" s="43"/>
      <c r="BP65" s="43"/>
      <c r="BQ65" s="43"/>
      <c r="BR65" s="50"/>
      <c r="BS65" s="43"/>
      <c r="BT65" s="43"/>
      <c r="BU65" s="43"/>
      <c r="BV65" s="43"/>
      <c r="BW65" s="43"/>
      <c r="BX65" s="43"/>
      <c r="BY65" s="85"/>
      <c r="BZ65" s="85"/>
      <c r="CA65" s="85"/>
      <c r="CB65" s="85"/>
      <c r="CC65" s="85"/>
      <c r="CD65" s="94"/>
      <c r="CE65" s="43"/>
      <c r="CF65" s="50"/>
      <c r="CG65" s="43"/>
      <c r="CH65" s="43"/>
      <c r="CI65" s="43"/>
      <c r="CJ65" s="43"/>
      <c r="CK65" s="43"/>
      <c r="CL65" s="43"/>
      <c r="CM65" s="50"/>
      <c r="CN65" s="43"/>
      <c r="CO65" s="43"/>
      <c r="CP65" s="43"/>
      <c r="CQ65" s="43"/>
      <c r="CR65" s="43"/>
      <c r="CS65" s="43"/>
      <c r="CT65" s="50"/>
      <c r="CU65" s="43"/>
      <c r="CV65" s="43"/>
      <c r="CW65" s="43"/>
      <c r="CX65" s="43"/>
      <c r="CY65" s="43"/>
      <c r="CZ65" s="43"/>
      <c r="DA65" s="50"/>
      <c r="DB65" s="43"/>
      <c r="DC65" s="43"/>
      <c r="DD65" s="43"/>
      <c r="DE65" s="43"/>
      <c r="DF65" s="43"/>
      <c r="DG65" s="43"/>
      <c r="DH65" s="39"/>
      <c r="DI65" s="43"/>
      <c r="DJ65" s="43"/>
      <c r="DK65" s="43"/>
      <c r="DL65" s="43"/>
      <c r="DM65" s="43"/>
      <c r="DN65" s="43"/>
      <c r="DO65" s="43"/>
      <c r="DP65" s="43"/>
      <c r="DQ65" s="43"/>
      <c r="DR65" s="43"/>
      <c r="DS65" s="44"/>
      <c r="DT65" s="44"/>
      <c r="DU65" s="44"/>
    </row>
    <row r="66" ht="30.0" customHeight="1">
      <c r="A66" s="7"/>
      <c r="B66" s="92" t="s">
        <v>70</v>
      </c>
      <c r="C66" s="93">
        <f t="shared" si="20"/>
        <v>44501</v>
      </c>
      <c r="D66" s="93">
        <f t="shared" si="21"/>
        <v>44506</v>
      </c>
      <c r="E66" s="34"/>
      <c r="F66" s="34"/>
      <c r="G66" s="47"/>
      <c r="H66" s="44"/>
      <c r="I66" s="44"/>
      <c r="J66" s="44"/>
      <c r="K66" s="44"/>
      <c r="L66" s="44"/>
      <c r="M66" s="44"/>
      <c r="N66" s="48"/>
      <c r="O66" s="44"/>
      <c r="P66" s="44"/>
      <c r="Q66" s="44"/>
      <c r="R66" s="44"/>
      <c r="S66" s="44"/>
      <c r="T66" s="44"/>
      <c r="U66" s="49"/>
      <c r="V66" s="44"/>
      <c r="W66" s="44"/>
      <c r="X66" s="44"/>
      <c r="Y66" s="44"/>
      <c r="Z66" s="44"/>
      <c r="AA66" s="44"/>
      <c r="AB66" s="49"/>
      <c r="AC66" s="44"/>
      <c r="AD66" s="44"/>
      <c r="AE66" s="44"/>
      <c r="AF66" s="44"/>
      <c r="AG66" s="44"/>
      <c r="AH66" s="44"/>
      <c r="AI66" s="49"/>
      <c r="AJ66" s="44"/>
      <c r="AK66" s="44"/>
      <c r="AL66" s="44"/>
      <c r="AM66" s="44"/>
      <c r="AN66" s="44"/>
      <c r="AO66" s="44"/>
      <c r="AP66" s="49"/>
      <c r="AQ66" s="44"/>
      <c r="AR66" s="44"/>
      <c r="AS66" s="44"/>
      <c r="AT66" s="44"/>
      <c r="AU66" s="44"/>
      <c r="AV66" s="44"/>
      <c r="AW66" s="49"/>
      <c r="AX66" s="44"/>
      <c r="AY66" s="44"/>
      <c r="AZ66" s="44"/>
      <c r="BA66" s="44"/>
      <c r="BB66" s="44"/>
      <c r="BC66" s="44"/>
      <c r="BD66" s="49"/>
      <c r="BE66" s="44"/>
      <c r="BF66" s="44"/>
      <c r="BG66" s="44"/>
      <c r="BH66" s="43"/>
      <c r="BI66" s="43"/>
      <c r="BJ66" s="43"/>
      <c r="BK66" s="50"/>
      <c r="BL66" s="43"/>
      <c r="BM66" s="43"/>
      <c r="BN66" s="43"/>
      <c r="BO66" s="43"/>
      <c r="BP66" s="43"/>
      <c r="BQ66" s="43"/>
      <c r="BR66" s="50"/>
      <c r="BS66" s="43"/>
      <c r="BT66" s="43"/>
      <c r="BU66" s="43"/>
      <c r="BV66" s="43"/>
      <c r="BW66" s="43"/>
      <c r="BX66" s="43"/>
      <c r="BY66" s="85"/>
      <c r="BZ66" s="85"/>
      <c r="CA66" s="85"/>
      <c r="CB66" s="85"/>
      <c r="CC66" s="85"/>
      <c r="CD66" s="94"/>
      <c r="CE66" s="43"/>
      <c r="CF66" s="50"/>
      <c r="CG66" s="43"/>
      <c r="CH66" s="43"/>
      <c r="CI66" s="43"/>
      <c r="CJ66" s="43"/>
      <c r="CK66" s="43"/>
      <c r="CL66" s="43"/>
      <c r="CM66" s="50"/>
      <c r="CN66" s="43"/>
      <c r="CO66" s="43"/>
      <c r="CP66" s="43"/>
      <c r="CQ66" s="43"/>
      <c r="CR66" s="43"/>
      <c r="CS66" s="43"/>
      <c r="CT66" s="50"/>
      <c r="CU66" s="43"/>
      <c r="CV66" s="43"/>
      <c r="CW66" s="43"/>
      <c r="CX66" s="43"/>
      <c r="CY66" s="43"/>
      <c r="CZ66" s="43"/>
      <c r="DA66" s="50"/>
      <c r="DB66" s="43"/>
      <c r="DC66" s="43"/>
      <c r="DD66" s="43"/>
      <c r="DE66" s="43"/>
      <c r="DF66" s="43"/>
      <c r="DG66" s="43"/>
      <c r="DH66" s="39"/>
      <c r="DI66" s="43"/>
      <c r="DJ66" s="43"/>
      <c r="DK66" s="43"/>
      <c r="DL66" s="43"/>
      <c r="DM66" s="43"/>
      <c r="DN66" s="43"/>
      <c r="DO66" s="43"/>
      <c r="DP66" s="43"/>
      <c r="DQ66" s="43"/>
      <c r="DR66" s="43"/>
      <c r="DS66" s="44"/>
      <c r="DT66" s="44"/>
      <c r="DU66" s="44"/>
    </row>
    <row r="67" ht="30.0" customHeight="1">
      <c r="A67" s="7"/>
      <c r="B67" s="87" t="s">
        <v>54</v>
      </c>
      <c r="C67" s="88"/>
      <c r="D67" s="88"/>
      <c r="E67" s="34"/>
      <c r="F67" s="34"/>
      <c r="G67" s="47"/>
      <c r="H67" s="44"/>
      <c r="I67" s="44"/>
      <c r="J67" s="44"/>
      <c r="K67" s="44"/>
      <c r="L67" s="44"/>
      <c r="M67" s="44"/>
      <c r="N67" s="48"/>
      <c r="O67" s="44"/>
      <c r="P67" s="44"/>
      <c r="Q67" s="44"/>
      <c r="R67" s="44"/>
      <c r="S67" s="44"/>
      <c r="T67" s="44"/>
      <c r="U67" s="49"/>
      <c r="V67" s="44"/>
      <c r="W67" s="44"/>
      <c r="X67" s="44"/>
      <c r="Y67" s="44"/>
      <c r="Z67" s="44"/>
      <c r="AA67" s="44"/>
      <c r="AB67" s="49"/>
      <c r="AC67" s="44"/>
      <c r="AD67" s="44"/>
      <c r="AE67" s="44"/>
      <c r="AF67" s="44"/>
      <c r="AG67" s="44"/>
      <c r="AH67" s="44"/>
      <c r="AI67" s="49"/>
      <c r="AJ67" s="44"/>
      <c r="AK67" s="44"/>
      <c r="AL67" s="44"/>
      <c r="AM67" s="44"/>
      <c r="AN67" s="44"/>
      <c r="AO67" s="44"/>
      <c r="AP67" s="49"/>
      <c r="AQ67" s="44"/>
      <c r="AR67" s="44"/>
      <c r="AS67" s="44"/>
      <c r="AT67" s="44"/>
      <c r="AU67" s="44"/>
      <c r="AV67" s="44"/>
      <c r="AW67" s="49"/>
      <c r="AX67" s="44"/>
      <c r="AY67" s="44"/>
      <c r="AZ67" s="44"/>
      <c r="BA67" s="44"/>
      <c r="BB67" s="44"/>
      <c r="BC67" s="44"/>
      <c r="BD67" s="49"/>
      <c r="BE67" s="44"/>
      <c r="BF67" s="44"/>
      <c r="BG67" s="44"/>
      <c r="BH67" s="43"/>
      <c r="BI67" s="43"/>
      <c r="BJ67" s="43"/>
      <c r="BK67" s="50"/>
      <c r="BL67" s="43"/>
      <c r="BM67" s="43"/>
      <c r="BN67" s="43"/>
      <c r="BO67" s="43"/>
      <c r="BP67" s="43"/>
      <c r="BQ67" s="43"/>
      <c r="BR67" s="50"/>
      <c r="BS67" s="43"/>
      <c r="BT67" s="43"/>
      <c r="BU67" s="43"/>
      <c r="BV67" s="43"/>
      <c r="BW67" s="43"/>
      <c r="BX67" s="43"/>
      <c r="BY67" s="50"/>
      <c r="BZ67" s="43"/>
      <c r="CA67" s="43"/>
      <c r="CB67" s="43"/>
      <c r="CC67" s="43"/>
      <c r="CD67" s="94"/>
      <c r="CE67" s="43"/>
      <c r="CF67" s="50"/>
      <c r="CG67" s="43"/>
      <c r="CH67" s="43"/>
      <c r="CI67" s="43"/>
      <c r="CJ67" s="43"/>
      <c r="CK67" s="43"/>
      <c r="CL67" s="43"/>
      <c r="CM67" s="50"/>
      <c r="CN67" s="43"/>
      <c r="CO67" s="43"/>
      <c r="CP67" s="43"/>
      <c r="CQ67" s="43"/>
      <c r="CR67" s="43"/>
      <c r="CS67" s="43"/>
      <c r="CT67" s="50"/>
      <c r="CU67" s="43"/>
      <c r="CV67" s="43"/>
      <c r="CW67" s="43"/>
      <c r="CX67" s="43"/>
      <c r="CY67" s="43"/>
      <c r="CZ67" s="43"/>
      <c r="DA67" s="50"/>
      <c r="DB67" s="43"/>
      <c r="DC67" s="43"/>
      <c r="DD67" s="43"/>
      <c r="DE67" s="43"/>
      <c r="DF67" s="43"/>
      <c r="DG67" s="43"/>
      <c r="DH67" s="39"/>
      <c r="DI67" s="43"/>
      <c r="DJ67" s="43"/>
      <c r="DK67" s="43"/>
      <c r="DL67" s="43"/>
      <c r="DM67" s="43"/>
      <c r="DN67" s="43"/>
      <c r="DO67" s="43"/>
      <c r="DP67" s="43"/>
      <c r="DQ67" s="43"/>
      <c r="DR67" s="43"/>
      <c r="DS67" s="44"/>
      <c r="DT67" s="44"/>
      <c r="DU67" s="44"/>
    </row>
    <row r="68" ht="30.0" customHeight="1">
      <c r="A68" s="7"/>
      <c r="B68" s="92" t="s">
        <v>56</v>
      </c>
      <c r="C68" s="93">
        <f>DATE(2021,11,22)</f>
        <v>44522</v>
      </c>
      <c r="D68" s="93">
        <f t="shared" ref="D68:D71" si="22">DATE(2021,11,26)</f>
        <v>44526</v>
      </c>
      <c r="E68" s="34"/>
      <c r="F68" s="34" t="str">
        <f>IF(OR(ISBLANK(ProjectSchedule!task_start),ISBLANK(ProjectSchedule!task_end)),"",ProjectSchedule!task_end-ProjectSchedule!task_start+1)</f>
        <v/>
      </c>
      <c r="G68" s="47"/>
      <c r="H68" s="44"/>
      <c r="I68" s="44"/>
      <c r="J68" s="44"/>
      <c r="K68" s="44"/>
      <c r="L68" s="44"/>
      <c r="M68" s="44"/>
      <c r="N68" s="48"/>
      <c r="O68" s="44"/>
      <c r="P68" s="44"/>
      <c r="Q68" s="44"/>
      <c r="R68" s="44"/>
      <c r="S68" s="44"/>
      <c r="T68" s="44"/>
      <c r="U68" s="49"/>
      <c r="V68" s="44"/>
      <c r="W68" s="44"/>
      <c r="X68" s="44"/>
      <c r="Y68" s="44"/>
      <c r="Z68" s="44"/>
      <c r="AA68" s="44"/>
      <c r="AB68" s="49"/>
      <c r="AC68" s="44"/>
      <c r="AD68" s="44"/>
      <c r="AE68" s="44"/>
      <c r="AF68" s="44"/>
      <c r="AG68" s="44"/>
      <c r="AH68" s="44"/>
      <c r="AI68" s="49"/>
      <c r="AJ68" s="44"/>
      <c r="AK68" s="44"/>
      <c r="AL68" s="44"/>
      <c r="AM68" s="44"/>
      <c r="AN68" s="44"/>
      <c r="AO68" s="44"/>
      <c r="AP68" s="49"/>
      <c r="AQ68" s="44"/>
      <c r="AR68" s="44"/>
      <c r="AS68" s="44"/>
      <c r="AT68" s="44"/>
      <c r="AU68" s="44"/>
      <c r="AV68" s="44"/>
      <c r="AW68" s="49"/>
      <c r="AX68" s="44"/>
      <c r="AY68" s="44"/>
      <c r="AZ68" s="44"/>
      <c r="BA68" s="44"/>
      <c r="BB68" s="44"/>
      <c r="BC68" s="44"/>
      <c r="BD68" s="49"/>
      <c r="BE68" s="44"/>
      <c r="BF68" s="44"/>
      <c r="BG68" s="44"/>
      <c r="BH68" s="43"/>
      <c r="BI68" s="43"/>
      <c r="BJ68" s="43"/>
      <c r="BK68" s="50"/>
      <c r="BL68" s="43"/>
      <c r="BM68" s="43"/>
      <c r="BN68" s="43"/>
      <c r="BO68" s="43"/>
      <c r="BP68" s="43"/>
      <c r="BQ68" s="43"/>
      <c r="BR68" s="50"/>
      <c r="BS68" s="43"/>
      <c r="BT68" s="43"/>
      <c r="BU68" s="43"/>
      <c r="BV68" s="43"/>
      <c r="BW68" s="43"/>
      <c r="BX68" s="43"/>
      <c r="BY68" s="50"/>
      <c r="BZ68" s="43"/>
      <c r="CA68" s="43"/>
      <c r="CB68" s="43"/>
      <c r="CC68" s="43"/>
      <c r="CD68" s="43"/>
      <c r="CE68" s="43"/>
      <c r="CF68" s="50"/>
      <c r="CG68" s="43"/>
      <c r="CH68" s="43"/>
      <c r="CI68" s="43"/>
      <c r="CJ68" s="43"/>
      <c r="CK68" s="43"/>
      <c r="CL68" s="43"/>
      <c r="CM68" s="50"/>
      <c r="CN68" s="43"/>
      <c r="CO68" s="43"/>
      <c r="CP68" s="43"/>
      <c r="CQ68" s="43"/>
      <c r="CR68" s="43"/>
      <c r="CS68" s="43"/>
      <c r="CT68" s="85"/>
      <c r="CU68" s="85"/>
      <c r="CV68" s="85"/>
      <c r="CW68" s="85"/>
      <c r="CX68" s="85"/>
      <c r="CY68" s="43"/>
      <c r="CZ68" s="43"/>
      <c r="DA68" s="50"/>
      <c r="DB68" s="43"/>
      <c r="DC68" s="43"/>
      <c r="DD68" s="43"/>
      <c r="DE68" s="43"/>
      <c r="DF68" s="43"/>
      <c r="DG68" s="43"/>
      <c r="DH68" s="39"/>
      <c r="DI68" s="43"/>
      <c r="DJ68" s="43"/>
      <c r="DK68" s="43"/>
      <c r="DL68" s="43"/>
      <c r="DM68" s="43"/>
      <c r="DN68" s="43"/>
      <c r="DO68" s="43"/>
      <c r="DP68" s="43"/>
      <c r="DQ68" s="43"/>
      <c r="DR68" s="43"/>
      <c r="DS68" s="44"/>
      <c r="DT68" s="44"/>
      <c r="DU68" s="44"/>
    </row>
    <row r="69" ht="30.0" customHeight="1">
      <c r="A69" s="7"/>
      <c r="B69" s="92" t="s">
        <v>71</v>
      </c>
      <c r="C69" s="93">
        <f t="shared" ref="C69:C71" si="23">DATE(2021,11,8)</f>
        <v>44508</v>
      </c>
      <c r="D69" s="93">
        <f t="shared" si="22"/>
        <v>44526</v>
      </c>
      <c r="E69" s="34"/>
      <c r="F69" s="34"/>
      <c r="G69" s="47"/>
      <c r="H69" s="44"/>
      <c r="I69" s="44"/>
      <c r="J69" s="44"/>
      <c r="K69" s="44"/>
      <c r="L69" s="44"/>
      <c r="M69" s="44"/>
      <c r="N69" s="48"/>
      <c r="O69" s="44"/>
      <c r="P69" s="44"/>
      <c r="Q69" s="44"/>
      <c r="R69" s="44"/>
      <c r="S69" s="44"/>
      <c r="T69" s="44"/>
      <c r="U69" s="49"/>
      <c r="V69" s="44"/>
      <c r="W69" s="44"/>
      <c r="X69" s="44"/>
      <c r="Y69" s="44"/>
      <c r="Z69" s="44"/>
      <c r="AA69" s="44"/>
      <c r="AB69" s="49"/>
      <c r="AC69" s="44"/>
      <c r="AD69" s="44"/>
      <c r="AE69" s="44"/>
      <c r="AF69" s="44"/>
      <c r="AG69" s="44"/>
      <c r="AH69" s="44"/>
      <c r="AI69" s="49"/>
      <c r="AJ69" s="44"/>
      <c r="AK69" s="44"/>
      <c r="AL69" s="44"/>
      <c r="AM69" s="44"/>
      <c r="AN69" s="44"/>
      <c r="AO69" s="44"/>
      <c r="AP69" s="49"/>
      <c r="AQ69" s="44"/>
      <c r="AR69" s="44"/>
      <c r="AS69" s="44"/>
      <c r="AT69" s="44"/>
      <c r="AU69" s="44"/>
      <c r="AV69" s="44"/>
      <c r="AW69" s="49"/>
      <c r="AX69" s="44"/>
      <c r="AY69" s="44"/>
      <c r="AZ69" s="44"/>
      <c r="BA69" s="44"/>
      <c r="BB69" s="44"/>
      <c r="BC69" s="44"/>
      <c r="BD69" s="49"/>
      <c r="BE69" s="44"/>
      <c r="BF69" s="44"/>
      <c r="BG69" s="44"/>
      <c r="BH69" s="43"/>
      <c r="BI69" s="43"/>
      <c r="BJ69" s="43"/>
      <c r="BK69" s="50"/>
      <c r="BL69" s="43"/>
      <c r="BM69" s="43"/>
      <c r="BN69" s="43"/>
      <c r="BO69" s="43"/>
      <c r="BP69" s="43"/>
      <c r="BQ69" s="43"/>
      <c r="BR69" s="50"/>
      <c r="BS69" s="43"/>
      <c r="BT69" s="43"/>
      <c r="BU69" s="43"/>
      <c r="BV69" s="43"/>
      <c r="BW69" s="43"/>
      <c r="BX69" s="43"/>
      <c r="BY69" s="50"/>
      <c r="BZ69" s="43"/>
      <c r="CA69" s="43"/>
      <c r="CB69" s="43"/>
      <c r="CC69" s="43"/>
      <c r="CD69" s="43"/>
      <c r="CE69" s="43"/>
      <c r="CF69" s="85"/>
      <c r="CG69" s="85"/>
      <c r="CH69" s="85"/>
      <c r="CI69" s="85"/>
      <c r="CJ69" s="85"/>
      <c r="CK69" s="43"/>
      <c r="CL69" s="43"/>
      <c r="CM69" s="85"/>
      <c r="CN69" s="85"/>
      <c r="CO69" s="85"/>
      <c r="CP69" s="85"/>
      <c r="CQ69" s="85"/>
      <c r="CR69" s="43"/>
      <c r="CS69" s="43"/>
      <c r="CT69" s="85"/>
      <c r="CU69" s="85"/>
      <c r="CV69" s="85"/>
      <c r="CW69" s="85"/>
      <c r="CX69" s="85"/>
      <c r="CY69" s="43"/>
      <c r="CZ69" s="43"/>
      <c r="DA69" s="50"/>
      <c r="DB69" s="43"/>
      <c r="DC69" s="43"/>
      <c r="DD69" s="43"/>
      <c r="DE69" s="43"/>
      <c r="DF69" s="43"/>
      <c r="DG69" s="43"/>
      <c r="DH69" s="39"/>
      <c r="DI69" s="43"/>
      <c r="DJ69" s="43"/>
      <c r="DK69" s="43"/>
      <c r="DL69" s="43"/>
      <c r="DM69" s="43"/>
      <c r="DN69" s="43"/>
      <c r="DO69" s="43"/>
      <c r="DP69" s="43"/>
      <c r="DQ69" s="43"/>
      <c r="DR69" s="43"/>
      <c r="DS69" s="44"/>
      <c r="DT69" s="44"/>
      <c r="DU69" s="44"/>
    </row>
    <row r="70" ht="30.0" customHeight="1">
      <c r="A70" s="7"/>
      <c r="B70" s="92" t="s">
        <v>58</v>
      </c>
      <c r="C70" s="93">
        <f t="shared" si="23"/>
        <v>44508</v>
      </c>
      <c r="D70" s="93">
        <f t="shared" si="22"/>
        <v>44526</v>
      </c>
      <c r="E70" s="34"/>
      <c r="F70" s="34" t="str">
        <f>IF(OR(ISBLANK(ProjectSchedule!task_start),ISBLANK(ProjectSchedule!task_end)),"",ProjectSchedule!task_end-ProjectSchedule!task_start+1)</f>
        <v/>
      </c>
      <c r="G70" s="47"/>
      <c r="H70" s="44"/>
      <c r="I70" s="44"/>
      <c r="J70" s="44"/>
      <c r="K70" s="44"/>
      <c r="L70" s="44"/>
      <c r="M70" s="44"/>
      <c r="N70" s="48"/>
      <c r="O70" s="44"/>
      <c r="P70" s="44"/>
      <c r="Q70" s="44"/>
      <c r="R70" s="44"/>
      <c r="S70" s="44"/>
      <c r="T70" s="44"/>
      <c r="U70" s="49"/>
      <c r="V70" s="44"/>
      <c r="W70" s="44"/>
      <c r="X70" s="44"/>
      <c r="Y70" s="44"/>
      <c r="Z70" s="44"/>
      <c r="AA70" s="44"/>
      <c r="AB70" s="49"/>
      <c r="AC70" s="44"/>
      <c r="AD70" s="44"/>
      <c r="AE70" s="44"/>
      <c r="AF70" s="44"/>
      <c r="AG70" s="44"/>
      <c r="AH70" s="44"/>
      <c r="AI70" s="49"/>
      <c r="AJ70" s="44"/>
      <c r="AK70" s="44"/>
      <c r="AL70" s="44"/>
      <c r="AM70" s="44"/>
      <c r="AN70" s="44"/>
      <c r="AO70" s="44"/>
      <c r="AP70" s="49"/>
      <c r="AQ70" s="44"/>
      <c r="AR70" s="44"/>
      <c r="AS70" s="44"/>
      <c r="AT70" s="44"/>
      <c r="AU70" s="44"/>
      <c r="AV70" s="44"/>
      <c r="AW70" s="49"/>
      <c r="AX70" s="44"/>
      <c r="AY70" s="44"/>
      <c r="AZ70" s="44"/>
      <c r="BA70" s="44"/>
      <c r="BB70" s="44"/>
      <c r="BC70" s="44"/>
      <c r="BD70" s="49"/>
      <c r="BE70" s="44"/>
      <c r="BF70" s="44"/>
      <c r="BG70" s="44"/>
      <c r="BH70" s="43"/>
      <c r="BI70" s="43"/>
      <c r="BJ70" s="43"/>
      <c r="BK70" s="50"/>
      <c r="BL70" s="43"/>
      <c r="BM70" s="43"/>
      <c r="BN70" s="43"/>
      <c r="BO70" s="43"/>
      <c r="BP70" s="43"/>
      <c r="BQ70" s="43"/>
      <c r="BR70" s="50"/>
      <c r="BS70" s="43"/>
      <c r="BT70" s="43"/>
      <c r="BU70" s="43"/>
      <c r="BV70" s="43"/>
      <c r="BW70" s="43"/>
      <c r="BX70" s="43"/>
      <c r="BY70" s="50"/>
      <c r="BZ70" s="43"/>
      <c r="CA70" s="43"/>
      <c r="CB70" s="43"/>
      <c r="CC70" s="43"/>
      <c r="CD70" s="43"/>
      <c r="CE70" s="43"/>
      <c r="CF70" s="85"/>
      <c r="CG70" s="85"/>
      <c r="CH70" s="85"/>
      <c r="CI70" s="85"/>
      <c r="CJ70" s="85"/>
      <c r="CK70" s="43"/>
      <c r="CL70" s="43"/>
      <c r="CM70" s="85"/>
      <c r="CN70" s="85"/>
      <c r="CO70" s="85"/>
      <c r="CP70" s="85"/>
      <c r="CQ70" s="85"/>
      <c r="CR70" s="43"/>
      <c r="CS70" s="43"/>
      <c r="CT70" s="85"/>
      <c r="CU70" s="85"/>
      <c r="CV70" s="85"/>
      <c r="CW70" s="85"/>
      <c r="CX70" s="85"/>
      <c r="CY70" s="43"/>
      <c r="CZ70" s="43"/>
      <c r="DA70" s="50"/>
      <c r="DB70" s="43"/>
      <c r="DC70" s="43"/>
      <c r="DD70" s="43"/>
      <c r="DE70" s="43"/>
      <c r="DF70" s="43"/>
      <c r="DG70" s="43"/>
      <c r="DH70" s="39"/>
      <c r="DI70" s="43"/>
      <c r="DJ70" s="43"/>
      <c r="DK70" s="43"/>
      <c r="DL70" s="43"/>
      <c r="DM70" s="43"/>
      <c r="DN70" s="43"/>
      <c r="DO70" s="43"/>
      <c r="DP70" s="43"/>
      <c r="DQ70" s="43"/>
      <c r="DR70" s="43"/>
      <c r="DS70" s="44"/>
      <c r="DT70" s="44"/>
      <c r="DU70" s="44"/>
    </row>
    <row r="71" ht="30.0" customHeight="1">
      <c r="A71" s="7"/>
      <c r="B71" s="92" t="s">
        <v>59</v>
      </c>
      <c r="C71" s="93">
        <f t="shared" si="23"/>
        <v>44508</v>
      </c>
      <c r="D71" s="93">
        <f t="shared" si="22"/>
        <v>44526</v>
      </c>
      <c r="E71" s="34"/>
      <c r="F71" s="34" t="str">
        <f>IF(OR(ISBLANK(ProjectSchedule!task_start),ISBLANK(ProjectSchedule!task_end)),"",ProjectSchedule!task_end-ProjectSchedule!task_start+1)</f>
        <v/>
      </c>
      <c r="G71" s="47"/>
      <c r="H71" s="44"/>
      <c r="I71" s="44"/>
      <c r="J71" s="44"/>
      <c r="K71" s="44"/>
      <c r="L71" s="44"/>
      <c r="M71" s="44"/>
      <c r="N71" s="48"/>
      <c r="O71" s="44"/>
      <c r="P71" s="44"/>
      <c r="Q71" s="44"/>
      <c r="R71" s="44"/>
      <c r="S71" s="44"/>
      <c r="T71" s="44"/>
      <c r="U71" s="49"/>
      <c r="V71" s="44"/>
      <c r="W71" s="44"/>
      <c r="X71" s="44"/>
      <c r="Y71" s="44"/>
      <c r="Z71" s="44"/>
      <c r="AA71" s="44"/>
      <c r="AB71" s="49"/>
      <c r="AC71" s="44"/>
      <c r="AD71" s="44"/>
      <c r="AE71" s="44"/>
      <c r="AF71" s="44"/>
      <c r="AG71" s="44"/>
      <c r="AH71" s="44"/>
      <c r="AI71" s="49"/>
      <c r="AJ71" s="44"/>
      <c r="AK71" s="44"/>
      <c r="AL71" s="44"/>
      <c r="AM71" s="44"/>
      <c r="AN71" s="44"/>
      <c r="AO71" s="44"/>
      <c r="AP71" s="49"/>
      <c r="AQ71" s="44"/>
      <c r="AR71" s="44"/>
      <c r="AS71" s="44"/>
      <c r="AT71" s="44"/>
      <c r="AU71" s="44"/>
      <c r="AV71" s="44"/>
      <c r="AW71" s="49"/>
      <c r="AX71" s="44"/>
      <c r="AY71" s="44"/>
      <c r="AZ71" s="44"/>
      <c r="BA71" s="44"/>
      <c r="BB71" s="44"/>
      <c r="BC71" s="44"/>
      <c r="BD71" s="49"/>
      <c r="BE71" s="44"/>
      <c r="BF71" s="44"/>
      <c r="BG71" s="44"/>
      <c r="BH71" s="43"/>
      <c r="BI71" s="43"/>
      <c r="BJ71" s="43"/>
      <c r="BK71" s="50"/>
      <c r="BL71" s="43"/>
      <c r="BM71" s="43"/>
      <c r="BN71" s="43"/>
      <c r="BO71" s="43"/>
      <c r="BP71" s="43"/>
      <c r="BQ71" s="43"/>
      <c r="BR71" s="50"/>
      <c r="BS71" s="43"/>
      <c r="BT71" s="43"/>
      <c r="BU71" s="43"/>
      <c r="BV71" s="43"/>
      <c r="BW71" s="43"/>
      <c r="BX71" s="43"/>
      <c r="BY71" s="50"/>
      <c r="BZ71" s="43"/>
      <c r="CA71" s="43"/>
      <c r="CB71" s="43"/>
      <c r="CC71" s="43"/>
      <c r="CD71" s="43"/>
      <c r="CE71" s="43"/>
      <c r="CF71" s="85"/>
      <c r="CG71" s="85"/>
      <c r="CH71" s="85"/>
      <c r="CI71" s="85"/>
      <c r="CJ71" s="85"/>
      <c r="CK71" s="43"/>
      <c r="CL71" s="43"/>
      <c r="CM71" s="85"/>
      <c r="CN71" s="85"/>
      <c r="CO71" s="85"/>
      <c r="CP71" s="85"/>
      <c r="CQ71" s="85"/>
      <c r="CR71" s="43"/>
      <c r="CS71" s="43"/>
      <c r="CT71" s="85"/>
      <c r="CU71" s="85"/>
      <c r="CV71" s="85"/>
      <c r="CW71" s="85"/>
      <c r="CX71" s="85"/>
      <c r="CY71" s="43"/>
      <c r="CZ71" s="43"/>
      <c r="DA71" s="50"/>
      <c r="DB71" s="43"/>
      <c r="DC71" s="43"/>
      <c r="DD71" s="43"/>
      <c r="DE71" s="43"/>
      <c r="DF71" s="43"/>
      <c r="DG71" s="43"/>
      <c r="DH71" s="39"/>
      <c r="DI71" s="43"/>
      <c r="DJ71" s="43"/>
      <c r="DK71" s="43"/>
      <c r="DL71" s="43"/>
      <c r="DM71" s="43"/>
      <c r="DN71" s="43"/>
      <c r="DO71" s="43"/>
      <c r="DP71" s="43"/>
      <c r="DQ71" s="43"/>
      <c r="DR71" s="43"/>
      <c r="DS71" s="44"/>
      <c r="DT71" s="44"/>
      <c r="DU71" s="44"/>
    </row>
    <row r="72" ht="30.0" customHeight="1">
      <c r="A72" s="7"/>
      <c r="B72" s="92" t="s">
        <v>72</v>
      </c>
      <c r="C72" s="93">
        <f>DATE(2021,11,22)</f>
        <v>44522</v>
      </c>
      <c r="D72" s="93">
        <f>DATE(2021,12,3)</f>
        <v>44533</v>
      </c>
      <c r="E72" s="34"/>
      <c r="F72" s="34" t="str">
        <f>IF(OR(ISBLANK(ProjectSchedule!task_start),ISBLANK(ProjectSchedule!task_end)),"",ProjectSchedule!task_end-ProjectSchedule!task_start+1)</f>
        <v/>
      </c>
      <c r="G72" s="47"/>
      <c r="H72" s="44"/>
      <c r="I72" s="44"/>
      <c r="J72" s="44"/>
      <c r="K72" s="44"/>
      <c r="L72" s="44"/>
      <c r="M72" s="44"/>
      <c r="N72" s="48"/>
      <c r="O72" s="44"/>
      <c r="P72" s="44"/>
      <c r="Q72" s="44"/>
      <c r="R72" s="44"/>
      <c r="S72" s="44"/>
      <c r="T72" s="44"/>
      <c r="U72" s="49"/>
      <c r="V72" s="44"/>
      <c r="W72" s="44"/>
      <c r="X72" s="44"/>
      <c r="Y72" s="44"/>
      <c r="Z72" s="44"/>
      <c r="AA72" s="44"/>
      <c r="AB72" s="49"/>
      <c r="AC72" s="44"/>
      <c r="AD72" s="44"/>
      <c r="AE72" s="44"/>
      <c r="AF72" s="44"/>
      <c r="AG72" s="44"/>
      <c r="AH72" s="44"/>
      <c r="AI72" s="49"/>
      <c r="AJ72" s="44"/>
      <c r="AK72" s="44"/>
      <c r="AL72" s="44"/>
      <c r="AM72" s="44"/>
      <c r="AN72" s="44"/>
      <c r="AO72" s="44"/>
      <c r="AP72" s="49"/>
      <c r="AQ72" s="44"/>
      <c r="AR72" s="44"/>
      <c r="AS72" s="44"/>
      <c r="AT72" s="44"/>
      <c r="AU72" s="44"/>
      <c r="AV72" s="44"/>
      <c r="AW72" s="49"/>
      <c r="AX72" s="44"/>
      <c r="AY72" s="44"/>
      <c r="AZ72" s="44"/>
      <c r="BA72" s="44"/>
      <c r="BB72" s="44"/>
      <c r="BC72" s="44"/>
      <c r="BD72" s="49"/>
      <c r="BE72" s="44"/>
      <c r="BF72" s="44"/>
      <c r="BG72" s="44"/>
      <c r="BH72" s="43"/>
      <c r="BI72" s="43"/>
      <c r="BJ72" s="43"/>
      <c r="BK72" s="50"/>
      <c r="BL72" s="43"/>
      <c r="BM72" s="43"/>
      <c r="BN72" s="43"/>
      <c r="BO72" s="43"/>
      <c r="BP72" s="43"/>
      <c r="BQ72" s="43"/>
      <c r="BR72" s="50"/>
      <c r="BS72" s="43"/>
      <c r="BT72" s="43"/>
      <c r="BU72" s="43"/>
      <c r="BV72" s="43"/>
      <c r="BW72" s="43"/>
      <c r="BX72" s="43"/>
      <c r="BY72" s="50"/>
      <c r="BZ72" s="43"/>
      <c r="CA72" s="43"/>
      <c r="CB72" s="43"/>
      <c r="CC72" s="43"/>
      <c r="CD72" s="43"/>
      <c r="CE72" s="43"/>
      <c r="CF72" s="50"/>
      <c r="CG72" s="43"/>
      <c r="CH72" s="43"/>
      <c r="CI72" s="43"/>
      <c r="CJ72" s="43"/>
      <c r="CK72" s="43"/>
      <c r="CL72" s="43"/>
      <c r="CM72" s="50"/>
      <c r="CN72" s="43"/>
      <c r="CO72" s="43"/>
      <c r="CP72" s="43"/>
      <c r="CQ72" s="43"/>
      <c r="CR72" s="43"/>
      <c r="CS72" s="43"/>
      <c r="CT72" s="85"/>
      <c r="CU72" s="85"/>
      <c r="CV72" s="85"/>
      <c r="CW72" s="85"/>
      <c r="CX72" s="85"/>
      <c r="CY72" s="43"/>
      <c r="CZ72" s="43"/>
      <c r="DA72" s="85"/>
      <c r="DB72" s="85"/>
      <c r="DC72" s="85"/>
      <c r="DD72" s="85"/>
      <c r="DE72" s="85"/>
      <c r="DF72" s="43"/>
      <c r="DG72" s="43"/>
      <c r="DH72" s="39"/>
      <c r="DI72" s="43"/>
      <c r="DJ72" s="43"/>
      <c r="DK72" s="43"/>
      <c r="DL72" s="43"/>
      <c r="DM72" s="43"/>
      <c r="DN72" s="43"/>
      <c r="DO72" s="43"/>
      <c r="DP72" s="43"/>
      <c r="DQ72" s="43"/>
      <c r="DR72" s="43"/>
      <c r="DS72" s="44"/>
      <c r="DT72" s="44"/>
      <c r="DU72" s="44"/>
    </row>
    <row r="73" ht="30.0" customHeight="1">
      <c r="A73" s="7"/>
      <c r="B73" s="86" t="s">
        <v>73</v>
      </c>
      <c r="C73" s="95">
        <v>44533.0</v>
      </c>
      <c r="D73" s="95">
        <v>44533.0</v>
      </c>
      <c r="E73" s="34"/>
      <c r="F73" s="34" t="str">
        <f>IF(OR(ISBLANK(ProjectSchedule!task_start),ISBLANK(ProjectSchedule!task_end)),"",ProjectSchedule!task_end-ProjectSchedule!task_start+1)</f>
        <v/>
      </c>
      <c r="G73" s="47"/>
      <c r="H73" s="44"/>
      <c r="I73" s="44"/>
      <c r="J73" s="44"/>
      <c r="K73" s="44"/>
      <c r="L73" s="44"/>
      <c r="M73" s="44"/>
      <c r="N73" s="48"/>
      <c r="O73" s="44"/>
      <c r="P73" s="44"/>
      <c r="Q73" s="44"/>
      <c r="R73" s="44"/>
      <c r="S73" s="44"/>
      <c r="T73" s="44"/>
      <c r="U73" s="49"/>
      <c r="V73" s="44"/>
      <c r="W73" s="44"/>
      <c r="X73" s="44"/>
      <c r="Y73" s="44"/>
      <c r="Z73" s="44"/>
      <c r="AA73" s="44"/>
      <c r="AB73" s="49"/>
      <c r="AC73" s="44"/>
      <c r="AD73" s="44"/>
      <c r="AE73" s="44"/>
      <c r="AF73" s="44"/>
      <c r="AG73" s="44"/>
      <c r="AH73" s="44"/>
      <c r="AI73" s="49"/>
      <c r="AJ73" s="44"/>
      <c r="AK73" s="44"/>
      <c r="AL73" s="44"/>
      <c r="AM73" s="44"/>
      <c r="AN73" s="44"/>
      <c r="AO73" s="44"/>
      <c r="AP73" s="49"/>
      <c r="AQ73" s="44"/>
      <c r="AR73" s="44"/>
      <c r="AS73" s="44"/>
      <c r="AT73" s="44"/>
      <c r="AU73" s="44"/>
      <c r="AV73" s="44"/>
      <c r="AW73" s="49"/>
      <c r="AX73" s="44"/>
      <c r="AY73" s="44"/>
      <c r="AZ73" s="44"/>
      <c r="BA73" s="44"/>
      <c r="BB73" s="44"/>
      <c r="BC73" s="44"/>
      <c r="BD73" s="49"/>
      <c r="BE73" s="44"/>
      <c r="BF73" s="44"/>
      <c r="BG73" s="44"/>
      <c r="BH73" s="43"/>
      <c r="BI73" s="34"/>
      <c r="BJ73" s="34" t="str">
        <f>IF(OR(ISBLANK(ProjectSchedule!task_start),ISBLANK(ProjectSchedule!task_end)),"",ProjectSchedule!task_end-ProjectSchedule!task_start+1)</f>
        <v/>
      </c>
      <c r="BK73" s="47"/>
      <c r="BL73" s="44"/>
      <c r="BM73" s="44"/>
      <c r="BN73" s="44"/>
      <c r="BO73" s="44"/>
      <c r="BP73" s="44"/>
      <c r="BQ73" s="44"/>
      <c r="BR73" s="48"/>
      <c r="BS73" s="44"/>
      <c r="BT73" s="44"/>
      <c r="BU73" s="44"/>
      <c r="BV73" s="44"/>
      <c r="BW73" s="44"/>
      <c r="BX73" s="44"/>
      <c r="BY73" s="49"/>
      <c r="BZ73" s="44"/>
      <c r="CA73" s="44"/>
      <c r="CB73" s="44"/>
      <c r="CC73" s="44"/>
      <c r="CD73" s="44"/>
      <c r="CE73" s="44"/>
      <c r="CF73" s="49"/>
      <c r="CG73" s="44"/>
      <c r="CH73" s="44"/>
      <c r="CI73" s="44"/>
      <c r="CJ73" s="44"/>
      <c r="CK73" s="44"/>
      <c r="CL73" s="44"/>
      <c r="CM73" s="49"/>
      <c r="CN73" s="44"/>
      <c r="CO73" s="44"/>
      <c r="CP73" s="44"/>
      <c r="CQ73" s="44"/>
      <c r="CR73" s="44"/>
      <c r="CS73" s="44"/>
      <c r="CT73" s="49"/>
      <c r="CU73" s="44"/>
      <c r="CV73" s="44"/>
      <c r="CW73" s="44"/>
      <c r="CX73" s="44"/>
      <c r="CY73" s="44"/>
      <c r="CZ73" s="44"/>
      <c r="DA73" s="49"/>
      <c r="DB73" s="44"/>
      <c r="DC73" s="44"/>
      <c r="DD73" s="44"/>
      <c r="DE73" s="44"/>
      <c r="DF73" s="44"/>
      <c r="DG73" s="44"/>
      <c r="DH73" s="39"/>
      <c r="DI73" s="96"/>
      <c r="DJ73" s="96"/>
      <c r="DK73" s="96"/>
      <c r="DL73" s="41"/>
      <c r="DM73" s="96"/>
      <c r="DN73" s="41"/>
      <c r="DO73" s="41"/>
      <c r="DP73" s="41"/>
      <c r="DQ73" s="41"/>
      <c r="DR73" s="41"/>
      <c r="DS73" s="41"/>
      <c r="DT73" s="41"/>
      <c r="DU73" s="41"/>
    </row>
    <row r="74" ht="30.0" customHeight="1">
      <c r="A74" s="7"/>
      <c r="C74" s="8"/>
    </row>
    <row r="75" ht="30.0" customHeight="1">
      <c r="A75" s="7"/>
      <c r="C75" s="8"/>
    </row>
    <row r="76" ht="30.0" customHeight="1">
      <c r="A76" s="7"/>
      <c r="C76" s="8"/>
    </row>
    <row r="77" ht="30.0" customHeight="1">
      <c r="A77" s="7"/>
      <c r="C77" s="8"/>
    </row>
    <row r="78" ht="30.0" customHeight="1">
      <c r="A78" s="7"/>
      <c r="C78" s="8"/>
    </row>
    <row r="79" ht="30.0" customHeight="1">
      <c r="A79" s="7"/>
      <c r="C79" s="8"/>
    </row>
    <row r="80" ht="30.0" customHeight="1">
      <c r="A80" s="7"/>
      <c r="C80" s="8"/>
    </row>
    <row r="81" ht="30.0" customHeight="1">
      <c r="A81" s="7"/>
      <c r="C81" s="8"/>
    </row>
    <row r="82" ht="30.0" customHeight="1">
      <c r="A82" s="7"/>
      <c r="C82" s="8"/>
    </row>
    <row r="83" ht="30.0" customHeight="1">
      <c r="A83" s="7"/>
      <c r="C83" s="8"/>
    </row>
    <row r="84" ht="30.0" customHeight="1">
      <c r="A84" s="7"/>
      <c r="C84" s="8"/>
    </row>
    <row r="85" ht="30.0" customHeight="1">
      <c r="A85" s="7"/>
      <c r="C85" s="8"/>
    </row>
    <row r="86" ht="30.0" customHeight="1">
      <c r="A86" s="7"/>
      <c r="C86" s="8"/>
    </row>
    <row r="87" ht="30.0" customHeight="1">
      <c r="A87" s="7"/>
      <c r="C87" s="8"/>
    </row>
    <row r="88" ht="30.0" customHeight="1">
      <c r="A88" s="7"/>
      <c r="C88" s="8"/>
    </row>
    <row r="89" ht="30.0" customHeight="1">
      <c r="A89" s="7"/>
      <c r="C89" s="8"/>
    </row>
    <row r="90" ht="30.0" customHeight="1">
      <c r="A90" s="7"/>
      <c r="C90" s="8"/>
    </row>
    <row r="91" ht="30.0" customHeight="1">
      <c r="A91" s="7"/>
      <c r="C91" s="8"/>
    </row>
    <row r="92" ht="30.0" customHeight="1">
      <c r="A92" s="7"/>
      <c r="C92" s="8"/>
    </row>
    <row r="93" ht="30.0" customHeight="1">
      <c r="A93" s="7"/>
      <c r="C93" s="8"/>
    </row>
    <row r="94" ht="30.0" customHeight="1">
      <c r="A94" s="7"/>
      <c r="C94" s="8"/>
    </row>
    <row r="95" ht="30.0" customHeight="1">
      <c r="A95" s="7"/>
      <c r="C95" s="8"/>
    </row>
    <row r="96" ht="30.0" customHeight="1">
      <c r="A96" s="7"/>
      <c r="C96" s="8"/>
    </row>
    <row r="97" ht="30.0" customHeight="1">
      <c r="A97" s="7"/>
      <c r="C97" s="8"/>
    </row>
    <row r="98" ht="30.0" customHeight="1">
      <c r="A98" s="7"/>
      <c r="C98" s="8"/>
    </row>
    <row r="99" ht="30.0" customHeight="1">
      <c r="A99" s="7"/>
      <c r="C99" s="8"/>
    </row>
    <row r="100" ht="30.0" customHeight="1">
      <c r="A100" s="7"/>
      <c r="C100" s="8"/>
    </row>
    <row r="101" ht="30.0" customHeight="1">
      <c r="A101" s="7"/>
      <c r="C101" s="8"/>
    </row>
    <row r="102" ht="30.0" customHeight="1">
      <c r="A102" s="7"/>
      <c r="C102" s="8"/>
    </row>
    <row r="103" ht="30.0" customHeight="1">
      <c r="A103" s="7"/>
      <c r="C103" s="8"/>
    </row>
    <row r="104" ht="30.0" customHeight="1">
      <c r="A104" s="7"/>
      <c r="C104" s="8"/>
    </row>
    <row r="105" ht="30.0" customHeight="1">
      <c r="A105" s="7"/>
      <c r="C105" s="8"/>
    </row>
    <row r="106" ht="30.0" customHeight="1">
      <c r="A106" s="7"/>
      <c r="C106" s="8"/>
    </row>
    <row r="107" ht="30.0" customHeight="1">
      <c r="A107" s="7"/>
      <c r="C107" s="8"/>
    </row>
    <row r="108" ht="30.0" customHeight="1">
      <c r="A108" s="7"/>
      <c r="C108" s="8"/>
    </row>
    <row r="109" ht="30.0" customHeight="1">
      <c r="A109" s="7"/>
      <c r="C109" s="8"/>
    </row>
    <row r="110" ht="30.0" customHeight="1">
      <c r="A110" s="7"/>
      <c r="C110" s="8"/>
    </row>
    <row r="111" ht="30.0" customHeight="1">
      <c r="A111" s="7"/>
      <c r="C111" s="8"/>
    </row>
    <row r="112" ht="30.0" customHeight="1">
      <c r="A112" s="7"/>
      <c r="C112" s="8"/>
    </row>
    <row r="113" ht="30.0" customHeight="1">
      <c r="A113" s="7"/>
      <c r="C113" s="8"/>
    </row>
    <row r="114" ht="30.0" customHeight="1">
      <c r="A114" s="7"/>
      <c r="C114" s="8"/>
    </row>
    <row r="115" ht="30.0" customHeight="1">
      <c r="A115" s="7"/>
      <c r="C115" s="8"/>
    </row>
    <row r="116" ht="30.0" customHeight="1">
      <c r="A116" s="7"/>
      <c r="C116" s="8"/>
    </row>
    <row r="117" ht="30.0" customHeight="1">
      <c r="A117" s="7"/>
      <c r="C117" s="8"/>
    </row>
    <row r="118" ht="30.0" customHeight="1">
      <c r="A118" s="7"/>
      <c r="C118" s="8"/>
    </row>
    <row r="119" ht="30.0" customHeight="1">
      <c r="A119" s="7"/>
      <c r="C119" s="8"/>
    </row>
    <row r="120" ht="30.0" customHeight="1">
      <c r="A120" s="7"/>
      <c r="C120" s="8"/>
    </row>
    <row r="121" ht="30.0" customHeight="1">
      <c r="A121" s="7"/>
      <c r="C121" s="8"/>
    </row>
    <row r="122" ht="30.0" customHeight="1">
      <c r="A122" s="7"/>
      <c r="C122" s="8"/>
    </row>
    <row r="123" ht="30.0" customHeight="1">
      <c r="A123" s="7"/>
      <c r="C123" s="8"/>
    </row>
    <row r="124" ht="30.0" customHeight="1">
      <c r="A124" s="7"/>
      <c r="C124" s="8"/>
    </row>
    <row r="125" ht="30.0" customHeight="1">
      <c r="A125" s="7"/>
      <c r="C125" s="8"/>
    </row>
    <row r="126" ht="30.0" customHeight="1">
      <c r="A126" s="7"/>
      <c r="C126" s="8"/>
    </row>
    <row r="127" ht="30.0" customHeight="1">
      <c r="A127" s="7"/>
      <c r="C127" s="8"/>
    </row>
    <row r="128" ht="30.0" customHeight="1">
      <c r="A128" s="7"/>
      <c r="C128" s="8"/>
    </row>
    <row r="129" ht="30.0" customHeight="1">
      <c r="A129" s="7"/>
      <c r="C129" s="8"/>
    </row>
    <row r="130" ht="30.0" customHeight="1">
      <c r="A130" s="7"/>
      <c r="C130" s="8"/>
    </row>
    <row r="131" ht="30.0" customHeight="1">
      <c r="A131" s="7"/>
      <c r="C131" s="8"/>
    </row>
    <row r="132" ht="30.0" customHeight="1">
      <c r="A132" s="7"/>
      <c r="C132" s="8"/>
    </row>
    <row r="133" ht="30.0" customHeight="1">
      <c r="A133" s="7"/>
      <c r="C133" s="8"/>
    </row>
    <row r="134" ht="30.0" customHeight="1">
      <c r="A134" s="7"/>
      <c r="C134" s="8"/>
    </row>
    <row r="135" ht="30.0" customHeight="1">
      <c r="A135" s="7"/>
      <c r="C135" s="8"/>
    </row>
    <row r="136" ht="30.0" customHeight="1">
      <c r="A136" s="7"/>
      <c r="C136" s="8"/>
    </row>
    <row r="137" ht="30.0" customHeight="1">
      <c r="A137" s="7"/>
      <c r="C137" s="8"/>
    </row>
    <row r="138" ht="30.0" customHeight="1">
      <c r="A138" s="7"/>
      <c r="C138" s="8"/>
    </row>
    <row r="139" ht="30.0" customHeight="1">
      <c r="A139" s="7"/>
      <c r="C139" s="8"/>
    </row>
    <row r="140" ht="30.0" customHeight="1">
      <c r="A140" s="7"/>
      <c r="C140" s="8"/>
    </row>
    <row r="141" ht="30.0" customHeight="1">
      <c r="A141" s="7"/>
      <c r="C141" s="8"/>
    </row>
    <row r="142" ht="30.0" customHeight="1">
      <c r="A142" s="7"/>
      <c r="C142" s="8"/>
    </row>
    <row r="143" ht="30.0" customHeight="1">
      <c r="A143" s="7"/>
      <c r="C143" s="8"/>
    </row>
    <row r="144" ht="30.0" customHeight="1">
      <c r="A144" s="7"/>
      <c r="C144" s="8"/>
    </row>
    <row r="145" ht="30.0" customHeight="1">
      <c r="A145" s="7"/>
      <c r="C145" s="8"/>
    </row>
    <row r="146" ht="30.0" customHeight="1">
      <c r="A146" s="7"/>
      <c r="C146" s="8"/>
    </row>
    <row r="147" ht="30.0" customHeight="1">
      <c r="A147" s="7"/>
      <c r="C147" s="8"/>
    </row>
    <row r="148" ht="30.0" customHeight="1">
      <c r="A148" s="7"/>
      <c r="C148" s="8"/>
    </row>
    <row r="149" ht="30.0" customHeight="1">
      <c r="A149" s="7"/>
      <c r="C149" s="8"/>
    </row>
    <row r="150" ht="30.0" customHeight="1">
      <c r="A150" s="7"/>
      <c r="C150" s="8"/>
    </row>
    <row r="151" ht="30.0" customHeight="1">
      <c r="A151" s="7"/>
      <c r="C151" s="8"/>
    </row>
    <row r="152" ht="30.0" customHeight="1">
      <c r="A152" s="7"/>
      <c r="C152" s="8"/>
    </row>
    <row r="153" ht="30.0" customHeight="1">
      <c r="A153" s="7"/>
      <c r="C153" s="8"/>
    </row>
    <row r="154" ht="30.0" customHeight="1">
      <c r="A154" s="7"/>
      <c r="C154" s="8"/>
    </row>
    <row r="155" ht="30.0" customHeight="1">
      <c r="A155" s="7"/>
      <c r="C155" s="8"/>
    </row>
    <row r="156" ht="30.0" customHeight="1">
      <c r="A156" s="7"/>
      <c r="C156" s="8"/>
    </row>
    <row r="157" ht="30.0" customHeight="1">
      <c r="A157" s="7"/>
      <c r="C157" s="8"/>
    </row>
    <row r="158" ht="30.0" customHeight="1">
      <c r="A158" s="7"/>
      <c r="C158" s="8"/>
    </row>
    <row r="159" ht="30.0" customHeight="1">
      <c r="A159" s="7"/>
      <c r="C159" s="8"/>
    </row>
    <row r="160" ht="30.0" customHeight="1">
      <c r="A160" s="7"/>
      <c r="C160" s="8"/>
    </row>
    <row r="161" ht="30.0" customHeight="1">
      <c r="A161" s="7"/>
      <c r="C161" s="8"/>
    </row>
    <row r="162" ht="30.0" customHeight="1">
      <c r="A162" s="7"/>
      <c r="C162" s="8"/>
    </row>
    <row r="163" ht="30.0" customHeight="1">
      <c r="A163" s="7"/>
      <c r="C163" s="8"/>
    </row>
    <row r="164" ht="30.0" customHeight="1">
      <c r="A164" s="7"/>
      <c r="C164" s="8"/>
    </row>
    <row r="165" ht="30.0" customHeight="1">
      <c r="A165" s="7"/>
      <c r="C165" s="8"/>
    </row>
    <row r="166" ht="30.0" customHeight="1">
      <c r="A166" s="7"/>
      <c r="C166" s="8"/>
    </row>
    <row r="167" ht="30.0" customHeight="1">
      <c r="A167" s="7"/>
      <c r="C167" s="8"/>
    </row>
    <row r="168" ht="30.0" customHeight="1">
      <c r="A168" s="7"/>
      <c r="C168" s="8"/>
    </row>
    <row r="169" ht="30.0" customHeight="1">
      <c r="A169" s="7"/>
      <c r="C169" s="8"/>
    </row>
    <row r="170" ht="30.0" customHeight="1">
      <c r="A170" s="7"/>
      <c r="C170" s="8"/>
    </row>
    <row r="171" ht="30.0" customHeight="1">
      <c r="A171" s="7"/>
      <c r="C171" s="8"/>
    </row>
    <row r="172" ht="30.0" customHeight="1">
      <c r="A172" s="7"/>
      <c r="C172" s="8"/>
    </row>
    <row r="173" ht="30.0" customHeight="1">
      <c r="A173" s="7"/>
      <c r="C173" s="8"/>
    </row>
    <row r="174" ht="30.0" customHeight="1">
      <c r="A174" s="7"/>
      <c r="C174" s="8"/>
    </row>
    <row r="175" ht="30.0" customHeight="1">
      <c r="A175" s="7"/>
      <c r="C175" s="8"/>
    </row>
    <row r="176" ht="30.0" customHeight="1">
      <c r="A176" s="7"/>
      <c r="C176" s="8"/>
    </row>
    <row r="177" ht="30.0" customHeight="1">
      <c r="A177" s="7"/>
      <c r="C177" s="8"/>
    </row>
    <row r="178" ht="30.0" customHeight="1">
      <c r="A178" s="7"/>
      <c r="C178" s="8"/>
    </row>
    <row r="179" ht="30.0" customHeight="1">
      <c r="A179" s="7"/>
      <c r="C179" s="8"/>
    </row>
    <row r="180" ht="30.0" customHeight="1">
      <c r="A180" s="7"/>
      <c r="C180" s="8"/>
    </row>
    <row r="181" ht="30.0" customHeight="1">
      <c r="A181" s="7"/>
      <c r="C181" s="8"/>
    </row>
    <row r="182" ht="30.0" customHeight="1">
      <c r="A182" s="7"/>
      <c r="C182" s="8"/>
    </row>
    <row r="183" ht="30.0" customHeight="1">
      <c r="A183" s="7"/>
      <c r="C183" s="8"/>
    </row>
    <row r="184" ht="30.0" customHeight="1">
      <c r="A184" s="7"/>
      <c r="C184" s="8"/>
    </row>
    <row r="185" ht="30.0" customHeight="1">
      <c r="A185" s="7"/>
      <c r="C185" s="8"/>
    </row>
    <row r="186" ht="30.0" customHeight="1">
      <c r="A186" s="7"/>
      <c r="C186" s="8"/>
    </row>
    <row r="187" ht="30.0" customHeight="1">
      <c r="A187" s="7"/>
      <c r="C187" s="8"/>
    </row>
    <row r="188" ht="30.0" customHeight="1">
      <c r="A188" s="7"/>
      <c r="C188" s="8"/>
    </row>
    <row r="189" ht="30.0" customHeight="1">
      <c r="A189" s="7"/>
      <c r="C189" s="8"/>
    </row>
    <row r="190" ht="30.0" customHeight="1">
      <c r="A190" s="7"/>
      <c r="C190" s="8"/>
    </row>
    <row r="191" ht="30.0" customHeight="1">
      <c r="A191" s="7"/>
      <c r="C191" s="8"/>
    </row>
    <row r="192" ht="30.0" customHeight="1">
      <c r="A192" s="7"/>
      <c r="C192" s="8"/>
    </row>
    <row r="193" ht="30.0" customHeight="1">
      <c r="A193" s="7"/>
      <c r="C193" s="8"/>
    </row>
    <row r="194" ht="30.0" customHeight="1">
      <c r="A194" s="7"/>
      <c r="C194" s="8"/>
    </row>
    <row r="195" ht="30.0" customHeight="1">
      <c r="A195" s="7"/>
      <c r="C195" s="8"/>
    </row>
    <row r="196" ht="30.0" customHeight="1">
      <c r="A196" s="7"/>
      <c r="C196" s="8"/>
    </row>
    <row r="197" ht="30.0" customHeight="1">
      <c r="A197" s="7"/>
      <c r="C197" s="8"/>
    </row>
    <row r="198" ht="30.0" customHeight="1">
      <c r="A198" s="7"/>
      <c r="C198" s="8"/>
    </row>
    <row r="199" ht="30.0" customHeight="1">
      <c r="A199" s="7"/>
      <c r="C199" s="8"/>
    </row>
    <row r="200" ht="30.0" customHeight="1">
      <c r="A200" s="7"/>
      <c r="C200" s="8"/>
    </row>
    <row r="201" ht="30.0" customHeight="1">
      <c r="A201" s="7"/>
      <c r="C201" s="8"/>
    </row>
    <row r="202" ht="30.0" customHeight="1">
      <c r="A202" s="7"/>
      <c r="C202" s="8"/>
    </row>
    <row r="203" ht="30.0" customHeight="1">
      <c r="A203" s="7"/>
      <c r="C203" s="8"/>
    </row>
    <row r="204" ht="30.0" customHeight="1">
      <c r="A204" s="7"/>
      <c r="C204" s="8"/>
    </row>
    <row r="205" ht="30.0" customHeight="1">
      <c r="A205" s="7"/>
      <c r="C205" s="8"/>
    </row>
    <row r="206" ht="30.0" customHeight="1">
      <c r="A206" s="7"/>
      <c r="C206" s="8"/>
    </row>
    <row r="207" ht="30.0" customHeight="1">
      <c r="A207" s="7"/>
      <c r="C207" s="8"/>
    </row>
    <row r="208" ht="30.0" customHeight="1">
      <c r="A208" s="7"/>
      <c r="C208" s="8"/>
    </row>
    <row r="209" ht="30.0" customHeight="1">
      <c r="A209" s="7"/>
      <c r="C209" s="8"/>
    </row>
    <row r="210" ht="30.0" customHeight="1">
      <c r="A210" s="7"/>
      <c r="C210" s="8"/>
    </row>
    <row r="211" ht="30.0" customHeight="1">
      <c r="A211" s="7"/>
      <c r="C211" s="8"/>
    </row>
    <row r="212" ht="30.0" customHeight="1">
      <c r="A212" s="7"/>
      <c r="C212" s="8"/>
    </row>
    <row r="213" ht="30.0" customHeight="1">
      <c r="A213" s="7"/>
      <c r="C213" s="8"/>
    </row>
    <row r="214" ht="30.0" customHeight="1">
      <c r="A214" s="7"/>
      <c r="C214" s="8"/>
    </row>
    <row r="215" ht="30.0" customHeight="1">
      <c r="A215" s="7"/>
      <c r="C215" s="8"/>
    </row>
    <row r="216" ht="30.0" customHeight="1">
      <c r="A216" s="7"/>
      <c r="C216" s="8"/>
    </row>
    <row r="217" ht="30.0" customHeight="1">
      <c r="A217" s="7"/>
      <c r="C217" s="8"/>
    </row>
    <row r="218" ht="30.0" customHeight="1">
      <c r="A218" s="7"/>
      <c r="C218" s="8"/>
    </row>
    <row r="219" ht="30.0" customHeight="1">
      <c r="A219" s="7"/>
      <c r="C219" s="8"/>
    </row>
    <row r="220" ht="30.0" customHeight="1">
      <c r="A220" s="7"/>
      <c r="C220" s="8"/>
    </row>
    <row r="221" ht="30.0" customHeight="1">
      <c r="A221" s="7"/>
      <c r="C221" s="8"/>
    </row>
    <row r="222" ht="30.0" customHeight="1">
      <c r="A222" s="7"/>
      <c r="C222" s="8"/>
    </row>
    <row r="223" ht="30.0" customHeight="1">
      <c r="A223" s="7"/>
      <c r="C223" s="8"/>
    </row>
    <row r="224" ht="30.0" customHeight="1">
      <c r="A224" s="7"/>
      <c r="C224" s="8"/>
    </row>
    <row r="225" ht="30.0" customHeight="1">
      <c r="A225" s="7"/>
      <c r="C225" s="8"/>
    </row>
    <row r="226" ht="30.0" customHeight="1">
      <c r="A226" s="7"/>
      <c r="C226" s="8"/>
    </row>
    <row r="227" ht="30.0" customHeight="1">
      <c r="A227" s="7"/>
      <c r="C227" s="8"/>
    </row>
    <row r="228" ht="30.0" customHeight="1">
      <c r="A228" s="7"/>
      <c r="C228" s="8"/>
    </row>
    <row r="229" ht="30.0" customHeight="1">
      <c r="A229" s="7"/>
      <c r="C229" s="8"/>
    </row>
    <row r="230" ht="30.0" customHeight="1">
      <c r="A230" s="7"/>
      <c r="C230" s="8"/>
    </row>
    <row r="231" ht="30.0" customHeight="1">
      <c r="A231" s="7"/>
      <c r="C231" s="8"/>
    </row>
    <row r="232" ht="30.0" customHeight="1">
      <c r="A232" s="7"/>
      <c r="C232" s="8"/>
    </row>
    <row r="233" ht="30.0" customHeight="1">
      <c r="A233" s="7"/>
      <c r="C233" s="8"/>
    </row>
    <row r="234" ht="30.0" customHeight="1">
      <c r="A234" s="7"/>
      <c r="C234" s="8"/>
    </row>
    <row r="235" ht="30.0" customHeight="1">
      <c r="A235" s="7"/>
      <c r="C235" s="8"/>
    </row>
    <row r="236" ht="30.0" customHeight="1">
      <c r="A236" s="7"/>
      <c r="C236" s="8"/>
    </row>
    <row r="237" ht="30.0" customHeight="1">
      <c r="A237" s="7"/>
      <c r="C237" s="8"/>
    </row>
    <row r="238" ht="30.0" customHeight="1">
      <c r="A238" s="7"/>
      <c r="C238" s="8"/>
    </row>
    <row r="239" ht="30.0" customHeight="1">
      <c r="A239" s="7"/>
      <c r="C239" s="8"/>
    </row>
    <row r="240" ht="30.0" customHeight="1">
      <c r="A240" s="7"/>
      <c r="C240" s="8"/>
    </row>
    <row r="241" ht="30.0" customHeight="1">
      <c r="A241" s="7"/>
      <c r="C241" s="8"/>
    </row>
    <row r="242" ht="30.0" customHeight="1">
      <c r="A242" s="7"/>
      <c r="C242" s="8"/>
    </row>
    <row r="243" ht="30.0" customHeight="1">
      <c r="A243" s="7"/>
      <c r="C243" s="8"/>
    </row>
    <row r="244" ht="30.0" customHeight="1">
      <c r="A244" s="7"/>
      <c r="C244" s="8"/>
    </row>
    <row r="245" ht="30.0" customHeight="1">
      <c r="A245" s="7"/>
      <c r="C245" s="8"/>
    </row>
    <row r="246" ht="30.0" customHeight="1">
      <c r="A246" s="7"/>
      <c r="C246" s="8"/>
    </row>
    <row r="247" ht="30.0" customHeight="1">
      <c r="A247" s="7"/>
      <c r="C247" s="8"/>
    </row>
    <row r="248" ht="30.0" customHeight="1">
      <c r="A248" s="7"/>
      <c r="C248" s="8"/>
    </row>
    <row r="249" ht="30.0" customHeight="1">
      <c r="A249" s="7"/>
      <c r="C249" s="8"/>
    </row>
    <row r="250" ht="30.0" customHeight="1">
      <c r="A250" s="7"/>
      <c r="C250" s="8"/>
    </row>
    <row r="251" ht="30.0" customHeight="1">
      <c r="A251" s="7"/>
      <c r="C251" s="8"/>
    </row>
    <row r="252" ht="30.0" customHeight="1">
      <c r="A252" s="7"/>
      <c r="C252" s="8"/>
    </row>
    <row r="253" ht="30.0" customHeight="1">
      <c r="A253" s="7"/>
      <c r="C253" s="8"/>
    </row>
    <row r="254" ht="30.0" customHeight="1">
      <c r="A254" s="7"/>
      <c r="C254" s="8"/>
    </row>
    <row r="255" ht="30.0" customHeight="1">
      <c r="A255" s="7"/>
      <c r="C255" s="8"/>
    </row>
    <row r="256" ht="30.0" customHeight="1">
      <c r="A256" s="7"/>
      <c r="C256" s="8"/>
    </row>
    <row r="257" ht="30.0" customHeight="1">
      <c r="A257" s="7"/>
      <c r="C257" s="8"/>
    </row>
    <row r="258" ht="30.0" customHeight="1">
      <c r="A258" s="7"/>
      <c r="C258" s="8"/>
    </row>
    <row r="259" ht="30.0" customHeight="1">
      <c r="A259" s="7"/>
      <c r="C259" s="8"/>
    </row>
    <row r="260" ht="30.0" customHeight="1">
      <c r="A260" s="7"/>
      <c r="C260" s="8"/>
    </row>
    <row r="261" ht="30.0" customHeight="1">
      <c r="A261" s="7"/>
      <c r="C261" s="8"/>
    </row>
    <row r="262" ht="30.0" customHeight="1">
      <c r="A262" s="7"/>
      <c r="C262" s="8"/>
    </row>
    <row r="263" ht="30.0" customHeight="1">
      <c r="A263" s="7"/>
      <c r="C263" s="8"/>
    </row>
    <row r="264" ht="30.0" customHeight="1">
      <c r="A264" s="7"/>
      <c r="C264" s="8"/>
    </row>
    <row r="265" ht="30.0" customHeight="1">
      <c r="A265" s="7"/>
      <c r="C265" s="8"/>
    </row>
    <row r="266" ht="30.0" customHeight="1">
      <c r="A266" s="7"/>
      <c r="C266" s="8"/>
    </row>
    <row r="267" ht="30.0" customHeight="1">
      <c r="A267" s="7"/>
      <c r="C267" s="8"/>
    </row>
    <row r="268" ht="30.0" customHeight="1">
      <c r="A268" s="7"/>
      <c r="C268" s="8"/>
    </row>
    <row r="269" ht="30.0" customHeight="1">
      <c r="A269" s="7"/>
      <c r="C269" s="8"/>
    </row>
    <row r="270" ht="30.0" customHeight="1">
      <c r="A270" s="7"/>
      <c r="C270" s="8"/>
    </row>
    <row r="271" ht="30.0" customHeight="1">
      <c r="A271" s="7"/>
      <c r="C271" s="8"/>
    </row>
    <row r="272" ht="30.0" customHeight="1">
      <c r="A272" s="7"/>
      <c r="C272" s="8"/>
    </row>
    <row r="273" ht="30.0" customHeight="1">
      <c r="A273" s="7"/>
      <c r="C273" s="8"/>
    </row>
    <row r="274" ht="30.0" customHeight="1">
      <c r="A274" s="7"/>
      <c r="C274" s="8"/>
    </row>
    <row r="275" ht="30.0" customHeight="1">
      <c r="A275" s="7"/>
      <c r="C275" s="8"/>
    </row>
    <row r="276" ht="30.0" customHeight="1">
      <c r="A276" s="7"/>
      <c r="C276" s="8"/>
    </row>
    <row r="277" ht="30.0" customHeight="1">
      <c r="A277" s="7"/>
      <c r="C277" s="8"/>
    </row>
    <row r="278" ht="30.0" customHeight="1">
      <c r="A278" s="7"/>
      <c r="C278" s="8"/>
    </row>
    <row r="279" ht="30.0" customHeight="1">
      <c r="A279" s="7"/>
      <c r="C279" s="8"/>
    </row>
    <row r="280" ht="30.0" customHeight="1">
      <c r="A280" s="7"/>
      <c r="C280" s="8"/>
    </row>
    <row r="281" ht="30.0" customHeight="1">
      <c r="A281" s="7"/>
      <c r="C281" s="8"/>
    </row>
    <row r="282" ht="30.0" customHeight="1">
      <c r="A282" s="7"/>
      <c r="C282" s="8"/>
    </row>
    <row r="283" ht="30.0" customHeight="1">
      <c r="A283" s="7"/>
      <c r="C283" s="8"/>
    </row>
    <row r="284" ht="30.0" customHeight="1">
      <c r="A284" s="7"/>
      <c r="C284" s="8"/>
    </row>
    <row r="285" ht="30.0" customHeight="1">
      <c r="A285" s="7"/>
      <c r="C285" s="8"/>
    </row>
    <row r="286" ht="30.0" customHeight="1">
      <c r="A286" s="7"/>
      <c r="C286" s="8"/>
    </row>
    <row r="287" ht="30.0" customHeight="1">
      <c r="A287" s="7"/>
      <c r="C287" s="8"/>
    </row>
    <row r="288" ht="30.0" customHeight="1">
      <c r="A288" s="7"/>
      <c r="C288" s="8"/>
    </row>
    <row r="289" ht="30.0" customHeight="1">
      <c r="A289" s="7"/>
      <c r="C289" s="8"/>
    </row>
    <row r="290" ht="30.0" customHeight="1">
      <c r="A290" s="7"/>
      <c r="C290" s="8"/>
    </row>
    <row r="291" ht="30.0" customHeight="1">
      <c r="A291" s="7"/>
      <c r="C291" s="8"/>
    </row>
    <row r="292" ht="30.0" customHeight="1">
      <c r="A292" s="7"/>
      <c r="C292" s="8"/>
    </row>
    <row r="293" ht="30.0" customHeight="1">
      <c r="A293" s="7"/>
      <c r="C293" s="8"/>
    </row>
    <row r="294" ht="30.0" customHeight="1">
      <c r="A294" s="7"/>
      <c r="C294" s="8"/>
    </row>
    <row r="295" ht="30.0" customHeight="1">
      <c r="A295" s="7"/>
      <c r="C295" s="8"/>
    </row>
    <row r="296" ht="30.0" customHeight="1">
      <c r="A296" s="7"/>
      <c r="C296" s="8"/>
    </row>
    <row r="297" ht="30.0" customHeight="1">
      <c r="A297" s="7"/>
      <c r="C297" s="8"/>
    </row>
    <row r="298" ht="30.0" customHeight="1">
      <c r="A298" s="7"/>
      <c r="C298" s="8"/>
    </row>
    <row r="299" ht="30.0" customHeight="1">
      <c r="A299" s="7"/>
      <c r="C299" s="8"/>
    </row>
    <row r="300" ht="30.0" customHeight="1">
      <c r="A300" s="7"/>
      <c r="C300" s="8"/>
    </row>
    <row r="301" ht="30.0" customHeight="1">
      <c r="A301" s="7"/>
      <c r="C301" s="8"/>
    </row>
    <row r="302" ht="30.0" customHeight="1">
      <c r="A302" s="7"/>
      <c r="C302" s="8"/>
    </row>
    <row r="303" ht="30.0" customHeight="1">
      <c r="A303" s="7"/>
      <c r="C303" s="8"/>
    </row>
    <row r="304" ht="30.0" customHeight="1">
      <c r="A304" s="7"/>
      <c r="C304" s="8"/>
    </row>
    <row r="305" ht="30.0" customHeight="1">
      <c r="A305" s="7"/>
      <c r="C305" s="8"/>
    </row>
    <row r="306" ht="30.0" customHeight="1">
      <c r="A306" s="7"/>
      <c r="C306" s="8"/>
    </row>
    <row r="307" ht="30.0" customHeight="1">
      <c r="A307" s="7"/>
      <c r="C307" s="8"/>
    </row>
    <row r="308" ht="30.0" customHeight="1">
      <c r="A308" s="7"/>
      <c r="C308" s="8"/>
    </row>
    <row r="309" ht="30.0" customHeight="1">
      <c r="A309" s="7"/>
      <c r="C309" s="8"/>
    </row>
    <row r="310" ht="30.0" customHeight="1">
      <c r="A310" s="7"/>
      <c r="C310" s="8"/>
    </row>
    <row r="311" ht="30.0" customHeight="1">
      <c r="A311" s="7"/>
      <c r="C311" s="8"/>
    </row>
    <row r="312" ht="30.0" customHeight="1">
      <c r="A312" s="7"/>
      <c r="C312" s="8"/>
    </row>
    <row r="313" ht="30.0" customHeight="1">
      <c r="A313" s="7"/>
      <c r="C313" s="8"/>
    </row>
    <row r="314" ht="30.0" customHeight="1">
      <c r="A314" s="7"/>
      <c r="C314" s="8"/>
    </row>
    <row r="315" ht="30.0" customHeight="1">
      <c r="A315" s="7"/>
      <c r="C315" s="8"/>
    </row>
    <row r="316" ht="30.0" customHeight="1">
      <c r="A316" s="7"/>
      <c r="C316" s="8"/>
    </row>
    <row r="317" ht="30.0" customHeight="1">
      <c r="A317" s="7"/>
      <c r="C317" s="8"/>
    </row>
    <row r="318" ht="30.0" customHeight="1">
      <c r="A318" s="7"/>
      <c r="C318" s="8"/>
    </row>
    <row r="319" ht="30.0" customHeight="1">
      <c r="A319" s="7"/>
      <c r="C319" s="8"/>
    </row>
    <row r="320" ht="30.0" customHeight="1">
      <c r="A320" s="7"/>
      <c r="C320" s="8"/>
    </row>
    <row r="321" ht="30.0" customHeight="1">
      <c r="A321" s="7"/>
      <c r="C321" s="8"/>
    </row>
    <row r="322" ht="30.0" customHeight="1">
      <c r="A322" s="7"/>
      <c r="C322" s="8"/>
    </row>
    <row r="323" ht="30.0" customHeight="1">
      <c r="A323" s="7"/>
      <c r="C323" s="8"/>
    </row>
    <row r="324" ht="30.0" customHeight="1">
      <c r="A324" s="7"/>
      <c r="C324" s="8"/>
    </row>
    <row r="325" ht="30.0" customHeight="1">
      <c r="A325" s="7"/>
      <c r="C325" s="8"/>
    </row>
    <row r="326" ht="30.0" customHeight="1">
      <c r="A326" s="7"/>
      <c r="C326" s="8"/>
    </row>
    <row r="327" ht="30.0" customHeight="1">
      <c r="A327" s="7"/>
      <c r="C327" s="8"/>
    </row>
    <row r="328" ht="30.0" customHeight="1">
      <c r="A328" s="7"/>
      <c r="C328" s="8"/>
    </row>
    <row r="329" ht="30.0" customHeight="1">
      <c r="A329" s="7"/>
      <c r="C329" s="8"/>
    </row>
    <row r="330" ht="30.0" customHeight="1">
      <c r="A330" s="7"/>
      <c r="C330" s="8"/>
    </row>
    <row r="331" ht="30.0" customHeight="1">
      <c r="A331" s="7"/>
      <c r="C331" s="8"/>
    </row>
    <row r="332" ht="30.0" customHeight="1">
      <c r="A332" s="7"/>
      <c r="C332" s="8"/>
    </row>
    <row r="333" ht="30.0" customHeight="1">
      <c r="A333" s="7"/>
      <c r="C333" s="8"/>
    </row>
    <row r="334" ht="30.0" customHeight="1">
      <c r="A334" s="7"/>
      <c r="C334" s="8"/>
    </row>
    <row r="335" ht="30.0" customHeight="1">
      <c r="A335" s="7"/>
      <c r="C335" s="8"/>
    </row>
    <row r="336" ht="30.0" customHeight="1">
      <c r="A336" s="7"/>
      <c r="C336" s="8"/>
    </row>
    <row r="337" ht="30.0" customHeight="1">
      <c r="A337" s="7"/>
      <c r="C337" s="8"/>
    </row>
    <row r="338" ht="30.0" customHeight="1">
      <c r="A338" s="7"/>
      <c r="C338" s="8"/>
    </row>
    <row r="339" ht="30.0" customHeight="1">
      <c r="A339" s="7"/>
      <c r="C339" s="8"/>
    </row>
    <row r="340" ht="30.0" customHeight="1">
      <c r="A340" s="7"/>
      <c r="C340" s="8"/>
    </row>
    <row r="341" ht="30.0" customHeight="1">
      <c r="A341" s="7"/>
      <c r="C341" s="8"/>
    </row>
    <row r="342" ht="30.0" customHeight="1">
      <c r="A342" s="7"/>
      <c r="C342" s="8"/>
    </row>
    <row r="343" ht="30.0" customHeight="1">
      <c r="A343" s="7"/>
      <c r="C343" s="8"/>
    </row>
    <row r="344" ht="30.0" customHeight="1">
      <c r="A344" s="7"/>
      <c r="C344" s="8"/>
    </row>
    <row r="345" ht="30.0" customHeight="1">
      <c r="A345" s="7"/>
      <c r="C345" s="8"/>
    </row>
    <row r="346" ht="30.0" customHeight="1">
      <c r="A346" s="7"/>
      <c r="C346" s="8"/>
    </row>
    <row r="347" ht="30.0" customHeight="1">
      <c r="A347" s="7"/>
      <c r="C347" s="8"/>
    </row>
    <row r="348" ht="30.0" customHeight="1">
      <c r="A348" s="7"/>
      <c r="C348" s="8"/>
    </row>
    <row r="349" ht="30.0" customHeight="1">
      <c r="A349" s="7"/>
      <c r="C349" s="8"/>
    </row>
    <row r="350" ht="30.0" customHeight="1">
      <c r="A350" s="7"/>
      <c r="C350" s="8"/>
    </row>
    <row r="351" ht="30.0" customHeight="1">
      <c r="A351" s="7"/>
      <c r="C351" s="8"/>
    </row>
    <row r="352" ht="30.0" customHeight="1">
      <c r="A352" s="7"/>
      <c r="C352" s="8"/>
    </row>
    <row r="353" ht="30.0" customHeight="1">
      <c r="A353" s="7"/>
      <c r="C353" s="8"/>
    </row>
    <row r="354" ht="30.0" customHeight="1">
      <c r="A354" s="7"/>
      <c r="C354" s="8"/>
    </row>
    <row r="355" ht="30.0" customHeight="1">
      <c r="A355" s="7"/>
      <c r="C355" s="8"/>
    </row>
    <row r="356" ht="30.0" customHeight="1">
      <c r="A356" s="7"/>
      <c r="C356" s="8"/>
    </row>
    <row r="357" ht="30.0" customHeight="1">
      <c r="A357" s="7"/>
      <c r="C357" s="8"/>
    </row>
    <row r="358" ht="30.0" customHeight="1">
      <c r="A358" s="7"/>
      <c r="C358" s="8"/>
    </row>
    <row r="359" ht="30.0" customHeight="1">
      <c r="A359" s="7"/>
      <c r="C359" s="8"/>
    </row>
    <row r="360" ht="30.0" customHeight="1">
      <c r="A360" s="7"/>
      <c r="C360" s="8"/>
    </row>
    <row r="361" ht="30.0" customHeight="1">
      <c r="A361" s="7"/>
      <c r="C361" s="8"/>
    </row>
    <row r="362" ht="30.0" customHeight="1">
      <c r="A362" s="7"/>
      <c r="C362" s="8"/>
    </row>
    <row r="363" ht="30.0" customHeight="1">
      <c r="A363" s="7"/>
      <c r="C363" s="8"/>
    </row>
    <row r="364" ht="30.0" customHeight="1">
      <c r="A364" s="7"/>
      <c r="C364" s="8"/>
    </row>
    <row r="365" ht="30.0" customHeight="1">
      <c r="A365" s="7"/>
      <c r="C365" s="8"/>
    </row>
    <row r="366" ht="30.0" customHeight="1">
      <c r="A366" s="7"/>
      <c r="C366" s="8"/>
    </row>
    <row r="367" ht="30.0" customHeight="1">
      <c r="A367" s="7"/>
      <c r="C367" s="8"/>
    </row>
    <row r="368" ht="30.0" customHeight="1">
      <c r="A368" s="7"/>
      <c r="C368" s="8"/>
    </row>
    <row r="369" ht="30.0" customHeight="1">
      <c r="A369" s="7"/>
      <c r="C369" s="8"/>
    </row>
    <row r="370" ht="30.0" customHeight="1">
      <c r="A370" s="7"/>
      <c r="C370" s="8"/>
    </row>
    <row r="371" ht="30.0" customHeight="1">
      <c r="A371" s="7"/>
      <c r="C371" s="8"/>
    </row>
    <row r="372" ht="30.0" customHeight="1">
      <c r="A372" s="7"/>
      <c r="C372" s="8"/>
    </row>
    <row r="373" ht="30.0" customHeight="1">
      <c r="A373" s="7"/>
      <c r="C373" s="8"/>
    </row>
    <row r="374" ht="30.0" customHeight="1">
      <c r="A374" s="7"/>
      <c r="C374" s="8"/>
    </row>
    <row r="375" ht="30.0" customHeight="1">
      <c r="A375" s="7"/>
      <c r="C375" s="8"/>
    </row>
    <row r="376" ht="30.0" customHeight="1">
      <c r="A376" s="7"/>
      <c r="C376" s="8"/>
    </row>
    <row r="377" ht="30.0" customHeight="1">
      <c r="A377" s="7"/>
      <c r="C377" s="8"/>
    </row>
    <row r="378" ht="30.0" customHeight="1">
      <c r="A378" s="7"/>
      <c r="C378" s="8"/>
    </row>
    <row r="379" ht="30.0" customHeight="1">
      <c r="A379" s="7"/>
      <c r="C379" s="8"/>
    </row>
    <row r="380" ht="30.0" customHeight="1">
      <c r="A380" s="7"/>
      <c r="C380" s="8"/>
    </row>
    <row r="381" ht="30.0" customHeight="1">
      <c r="A381" s="7"/>
      <c r="C381" s="8"/>
    </row>
    <row r="382" ht="30.0" customHeight="1">
      <c r="A382" s="7"/>
      <c r="C382" s="8"/>
    </row>
    <row r="383" ht="30.0" customHeight="1">
      <c r="A383" s="7"/>
      <c r="C383" s="8"/>
    </row>
    <row r="384" ht="30.0" customHeight="1">
      <c r="A384" s="7"/>
      <c r="C384" s="8"/>
    </row>
    <row r="385" ht="30.0" customHeight="1">
      <c r="A385" s="7"/>
      <c r="C385" s="8"/>
    </row>
    <row r="386" ht="30.0" customHeight="1">
      <c r="A386" s="7"/>
      <c r="C386" s="8"/>
    </row>
    <row r="387" ht="30.0" customHeight="1">
      <c r="A387" s="7"/>
      <c r="C387" s="8"/>
    </row>
    <row r="388" ht="30.0" customHeight="1">
      <c r="A388" s="7"/>
      <c r="C388" s="8"/>
    </row>
    <row r="389" ht="30.0" customHeight="1">
      <c r="A389" s="7"/>
      <c r="C389" s="8"/>
    </row>
    <row r="390" ht="30.0" customHeight="1">
      <c r="A390" s="7"/>
      <c r="C390" s="8"/>
    </row>
    <row r="391" ht="30.0" customHeight="1">
      <c r="A391" s="7"/>
      <c r="C391" s="8"/>
    </row>
    <row r="392" ht="30.0" customHeight="1">
      <c r="A392" s="7"/>
      <c r="C392" s="8"/>
    </row>
    <row r="393" ht="30.0" customHeight="1">
      <c r="A393" s="7"/>
      <c r="C393" s="8"/>
    </row>
    <row r="394" ht="30.0" customHeight="1">
      <c r="A394" s="7"/>
      <c r="C394" s="8"/>
    </row>
    <row r="395" ht="30.0" customHeight="1">
      <c r="A395" s="7"/>
      <c r="C395" s="8"/>
    </row>
    <row r="396" ht="30.0" customHeight="1">
      <c r="A396" s="7"/>
      <c r="C396" s="8"/>
    </row>
    <row r="397" ht="30.0" customHeight="1">
      <c r="A397" s="7"/>
      <c r="C397" s="8"/>
    </row>
    <row r="398" ht="30.0" customHeight="1">
      <c r="A398" s="7"/>
      <c r="C398" s="8"/>
    </row>
    <row r="399" ht="30.0" customHeight="1">
      <c r="A399" s="7"/>
      <c r="C399" s="8"/>
    </row>
    <row r="400" ht="30.0" customHeight="1">
      <c r="A400" s="7"/>
      <c r="C400" s="8"/>
    </row>
    <row r="401" ht="30.0" customHeight="1">
      <c r="A401" s="7"/>
      <c r="C401" s="8"/>
    </row>
    <row r="402" ht="30.0" customHeight="1">
      <c r="A402" s="7"/>
      <c r="C402" s="8"/>
    </row>
    <row r="403" ht="30.0" customHeight="1">
      <c r="A403" s="7"/>
      <c r="C403" s="8"/>
    </row>
    <row r="404" ht="30.0" customHeight="1">
      <c r="A404" s="7"/>
      <c r="C404" s="8"/>
    </row>
    <row r="405" ht="30.0" customHeight="1">
      <c r="A405" s="7"/>
      <c r="C405" s="8"/>
    </row>
    <row r="406" ht="30.0" customHeight="1">
      <c r="A406" s="7"/>
      <c r="C406" s="8"/>
    </row>
    <row r="407" ht="30.0" customHeight="1">
      <c r="A407" s="7"/>
      <c r="C407" s="8"/>
    </row>
    <row r="408" ht="30.0" customHeight="1">
      <c r="A408" s="7"/>
      <c r="C408" s="8"/>
    </row>
    <row r="409" ht="30.0" customHeight="1">
      <c r="A409" s="7"/>
      <c r="C409" s="8"/>
    </row>
    <row r="410" ht="30.0" customHeight="1">
      <c r="A410" s="7"/>
      <c r="C410" s="8"/>
    </row>
    <row r="411" ht="30.0" customHeight="1">
      <c r="A411" s="7"/>
      <c r="C411" s="8"/>
    </row>
    <row r="412" ht="30.0" customHeight="1">
      <c r="A412" s="7"/>
      <c r="C412" s="8"/>
    </row>
    <row r="413" ht="30.0" customHeight="1">
      <c r="A413" s="7"/>
      <c r="C413" s="8"/>
    </row>
    <row r="414" ht="30.0" customHeight="1">
      <c r="A414" s="7"/>
      <c r="C414" s="8"/>
    </row>
    <row r="415" ht="30.0" customHeight="1">
      <c r="A415" s="7"/>
      <c r="C415" s="8"/>
    </row>
    <row r="416" ht="30.0" customHeight="1">
      <c r="A416" s="7"/>
      <c r="C416" s="8"/>
    </row>
    <row r="417" ht="30.0" customHeight="1">
      <c r="A417" s="7"/>
      <c r="C417" s="8"/>
    </row>
    <row r="418" ht="30.0" customHeight="1">
      <c r="A418" s="7"/>
      <c r="C418" s="8"/>
    </row>
    <row r="419" ht="30.0" customHeight="1">
      <c r="A419" s="7"/>
      <c r="C419" s="8"/>
    </row>
    <row r="420" ht="30.0" customHeight="1">
      <c r="A420" s="7"/>
      <c r="C420" s="8"/>
    </row>
    <row r="421" ht="30.0" customHeight="1">
      <c r="A421" s="7"/>
      <c r="C421" s="8"/>
    </row>
    <row r="422" ht="30.0" customHeight="1">
      <c r="A422" s="7"/>
      <c r="C422" s="8"/>
    </row>
    <row r="423" ht="30.0" customHeight="1">
      <c r="A423" s="7"/>
      <c r="C423" s="8"/>
    </row>
    <row r="424" ht="30.0" customHeight="1">
      <c r="A424" s="7"/>
      <c r="C424" s="8"/>
    </row>
    <row r="425" ht="30.0" customHeight="1">
      <c r="A425" s="7"/>
      <c r="C425" s="8"/>
    </row>
    <row r="426" ht="30.0" customHeight="1">
      <c r="A426" s="7"/>
      <c r="C426" s="8"/>
    </row>
    <row r="427" ht="30.0" customHeight="1">
      <c r="A427" s="7"/>
      <c r="C427" s="8"/>
    </row>
    <row r="428" ht="30.0" customHeight="1">
      <c r="A428" s="7"/>
      <c r="C428" s="8"/>
    </row>
    <row r="429" ht="30.0" customHeight="1">
      <c r="A429" s="7"/>
      <c r="C429" s="8"/>
    </row>
    <row r="430" ht="30.0" customHeight="1">
      <c r="A430" s="7"/>
      <c r="C430" s="8"/>
    </row>
    <row r="431" ht="30.0" customHeight="1">
      <c r="A431" s="7"/>
      <c r="C431" s="8"/>
    </row>
    <row r="432" ht="30.0" customHeight="1">
      <c r="A432" s="7"/>
      <c r="C432" s="8"/>
    </row>
    <row r="433" ht="30.0" customHeight="1">
      <c r="A433" s="7"/>
      <c r="C433" s="8"/>
    </row>
    <row r="434" ht="30.0" customHeight="1">
      <c r="A434" s="7"/>
      <c r="C434" s="8"/>
    </row>
    <row r="435" ht="30.0" customHeight="1">
      <c r="A435" s="7"/>
      <c r="C435" s="8"/>
    </row>
    <row r="436" ht="30.0" customHeight="1">
      <c r="A436" s="7"/>
      <c r="C436" s="8"/>
    </row>
    <row r="437" ht="30.0" customHeight="1">
      <c r="A437" s="7"/>
      <c r="C437" s="8"/>
    </row>
    <row r="438" ht="30.0" customHeight="1">
      <c r="A438" s="7"/>
      <c r="C438" s="8"/>
    </row>
    <row r="439" ht="30.0" customHeight="1">
      <c r="A439" s="7"/>
      <c r="C439" s="8"/>
    </row>
    <row r="440" ht="30.0" customHeight="1">
      <c r="A440" s="7"/>
      <c r="C440" s="8"/>
    </row>
    <row r="441" ht="30.0" customHeight="1">
      <c r="A441" s="7"/>
      <c r="C441" s="8"/>
    </row>
    <row r="442" ht="30.0" customHeight="1">
      <c r="A442" s="7"/>
      <c r="C442" s="8"/>
    </row>
    <row r="443" ht="30.0" customHeight="1">
      <c r="A443" s="7"/>
      <c r="C443" s="8"/>
    </row>
    <row r="444" ht="30.0" customHeight="1">
      <c r="A444" s="7"/>
      <c r="C444" s="8"/>
    </row>
    <row r="445" ht="30.0" customHeight="1">
      <c r="A445" s="7"/>
      <c r="C445" s="8"/>
    </row>
    <row r="446" ht="30.0" customHeight="1">
      <c r="A446" s="7"/>
      <c r="C446" s="8"/>
    </row>
    <row r="447" ht="30.0" customHeight="1">
      <c r="A447" s="7"/>
      <c r="C447" s="8"/>
    </row>
    <row r="448" ht="30.0" customHeight="1">
      <c r="A448" s="7"/>
      <c r="C448" s="8"/>
    </row>
    <row r="449" ht="30.0" customHeight="1">
      <c r="A449" s="7"/>
      <c r="C449" s="8"/>
    </row>
    <row r="450" ht="30.0" customHeight="1">
      <c r="A450" s="7"/>
      <c r="C450" s="8"/>
    </row>
    <row r="451" ht="30.0" customHeight="1">
      <c r="A451" s="7"/>
      <c r="C451" s="8"/>
    </row>
    <row r="452" ht="30.0" customHeight="1">
      <c r="A452" s="7"/>
      <c r="C452" s="8"/>
    </row>
    <row r="453" ht="30.0" customHeight="1">
      <c r="A453" s="7"/>
      <c r="C453" s="8"/>
    </row>
    <row r="454" ht="30.0" customHeight="1">
      <c r="A454" s="7"/>
      <c r="C454" s="8"/>
    </row>
    <row r="455" ht="30.0" customHeight="1">
      <c r="A455" s="7"/>
      <c r="C455" s="8"/>
    </row>
    <row r="456" ht="30.0" customHeight="1">
      <c r="A456" s="7"/>
      <c r="C456" s="8"/>
    </row>
    <row r="457" ht="30.0" customHeight="1">
      <c r="A457" s="7"/>
      <c r="C457" s="8"/>
    </row>
    <row r="458" ht="30.0" customHeight="1">
      <c r="A458" s="7"/>
      <c r="C458" s="8"/>
    </row>
    <row r="459" ht="30.0" customHeight="1">
      <c r="A459" s="7"/>
      <c r="C459" s="8"/>
    </row>
    <row r="460" ht="30.0" customHeight="1">
      <c r="A460" s="7"/>
      <c r="C460" s="8"/>
    </row>
    <row r="461" ht="30.0" customHeight="1">
      <c r="A461" s="7"/>
      <c r="C461" s="8"/>
    </row>
    <row r="462" ht="30.0" customHeight="1">
      <c r="A462" s="7"/>
      <c r="C462" s="8"/>
    </row>
    <row r="463" ht="30.0" customHeight="1">
      <c r="A463" s="7"/>
      <c r="C463" s="8"/>
    </row>
    <row r="464" ht="30.0" customHeight="1">
      <c r="A464" s="7"/>
      <c r="C464" s="8"/>
    </row>
    <row r="465" ht="30.0" customHeight="1">
      <c r="A465" s="7"/>
      <c r="C465" s="8"/>
    </row>
    <row r="466" ht="30.0" customHeight="1">
      <c r="A466" s="7"/>
      <c r="C466" s="8"/>
    </row>
    <row r="467" ht="30.0" customHeight="1">
      <c r="A467" s="7"/>
      <c r="C467" s="8"/>
    </row>
    <row r="468" ht="30.0" customHeight="1">
      <c r="A468" s="7"/>
      <c r="C468" s="8"/>
    </row>
    <row r="469" ht="30.0" customHeight="1">
      <c r="A469" s="7"/>
      <c r="C469" s="8"/>
    </row>
    <row r="470" ht="30.0" customHeight="1">
      <c r="A470" s="7"/>
      <c r="C470" s="8"/>
    </row>
    <row r="471" ht="30.0" customHeight="1">
      <c r="A471" s="7"/>
      <c r="C471" s="8"/>
    </row>
    <row r="472" ht="30.0" customHeight="1">
      <c r="A472" s="7"/>
      <c r="C472" s="8"/>
    </row>
    <row r="473" ht="30.0" customHeight="1">
      <c r="A473" s="7"/>
      <c r="C473" s="8"/>
    </row>
    <row r="474" ht="30.0" customHeight="1">
      <c r="A474" s="7"/>
      <c r="C474" s="8"/>
    </row>
    <row r="475" ht="30.0" customHeight="1">
      <c r="A475" s="7"/>
      <c r="C475" s="8"/>
    </row>
    <row r="476" ht="30.0" customHeight="1">
      <c r="A476" s="7"/>
      <c r="C476" s="8"/>
    </row>
    <row r="477" ht="30.0" customHeight="1">
      <c r="A477" s="7"/>
      <c r="C477" s="8"/>
    </row>
    <row r="478" ht="30.0" customHeight="1">
      <c r="A478" s="7"/>
      <c r="C478" s="8"/>
    </row>
    <row r="479" ht="30.0" customHeight="1">
      <c r="A479" s="7"/>
      <c r="C479" s="8"/>
    </row>
    <row r="480" ht="30.0" customHeight="1">
      <c r="A480" s="7"/>
      <c r="C480" s="8"/>
    </row>
    <row r="481" ht="30.0" customHeight="1">
      <c r="A481" s="7"/>
      <c r="C481" s="8"/>
    </row>
    <row r="482" ht="30.0" customHeight="1">
      <c r="A482" s="7"/>
      <c r="C482" s="8"/>
    </row>
    <row r="483" ht="30.0" customHeight="1">
      <c r="A483" s="7"/>
      <c r="C483" s="8"/>
    </row>
    <row r="484" ht="30.0" customHeight="1">
      <c r="A484" s="7"/>
      <c r="C484" s="8"/>
    </row>
    <row r="485" ht="30.0" customHeight="1">
      <c r="A485" s="7"/>
      <c r="C485" s="8"/>
    </row>
    <row r="486" ht="30.0" customHeight="1">
      <c r="A486" s="7"/>
      <c r="C486" s="8"/>
    </row>
    <row r="487" ht="30.0" customHeight="1">
      <c r="A487" s="7"/>
      <c r="C487" s="8"/>
    </row>
    <row r="488" ht="30.0" customHeight="1">
      <c r="A488" s="7"/>
      <c r="C488" s="8"/>
    </row>
    <row r="489" ht="30.0" customHeight="1">
      <c r="A489" s="7"/>
      <c r="C489" s="8"/>
    </row>
    <row r="490" ht="30.0" customHeight="1">
      <c r="A490" s="7"/>
      <c r="C490" s="8"/>
    </row>
    <row r="491" ht="30.0" customHeight="1">
      <c r="A491" s="7"/>
      <c r="C491" s="8"/>
    </row>
    <row r="492" ht="30.0" customHeight="1">
      <c r="A492" s="7"/>
      <c r="C492" s="8"/>
    </row>
    <row r="493" ht="30.0" customHeight="1">
      <c r="A493" s="7"/>
      <c r="C493" s="8"/>
    </row>
    <row r="494" ht="30.0" customHeight="1">
      <c r="A494" s="7"/>
      <c r="C494" s="8"/>
    </row>
    <row r="495" ht="30.0" customHeight="1">
      <c r="A495" s="7"/>
      <c r="C495" s="8"/>
    </row>
    <row r="496" ht="30.0" customHeight="1">
      <c r="A496" s="7"/>
      <c r="C496" s="8"/>
    </row>
    <row r="497" ht="30.0" customHeight="1">
      <c r="A497" s="7"/>
      <c r="C497" s="8"/>
    </row>
    <row r="498" ht="30.0" customHeight="1">
      <c r="A498" s="7"/>
      <c r="C498" s="8"/>
    </row>
    <row r="499" ht="30.0" customHeight="1">
      <c r="A499" s="7"/>
      <c r="C499" s="8"/>
    </row>
    <row r="500" ht="30.0" customHeight="1">
      <c r="A500" s="7"/>
      <c r="C500" s="8"/>
    </row>
    <row r="501" ht="30.0" customHeight="1">
      <c r="A501" s="7"/>
      <c r="C501" s="8"/>
    </row>
    <row r="502" ht="30.0" customHeight="1">
      <c r="A502" s="7"/>
      <c r="C502" s="8"/>
    </row>
    <row r="503" ht="30.0" customHeight="1">
      <c r="A503" s="7"/>
      <c r="C503" s="8"/>
    </row>
    <row r="504" ht="30.0" customHeight="1">
      <c r="A504" s="7"/>
      <c r="C504" s="8"/>
    </row>
    <row r="505" ht="30.0" customHeight="1">
      <c r="A505" s="7"/>
      <c r="C505" s="8"/>
    </row>
    <row r="506" ht="30.0" customHeight="1">
      <c r="A506" s="7"/>
      <c r="C506" s="8"/>
    </row>
    <row r="507" ht="30.0" customHeight="1">
      <c r="A507" s="7"/>
      <c r="C507" s="8"/>
    </row>
    <row r="508" ht="30.0" customHeight="1">
      <c r="A508" s="7"/>
      <c r="C508" s="8"/>
    </row>
    <row r="509" ht="30.0" customHeight="1">
      <c r="A509" s="7"/>
      <c r="C509" s="8"/>
    </row>
    <row r="510" ht="30.0" customHeight="1">
      <c r="A510" s="7"/>
      <c r="C510" s="8"/>
    </row>
    <row r="511" ht="30.0" customHeight="1">
      <c r="A511" s="7"/>
      <c r="C511" s="8"/>
    </row>
    <row r="512" ht="30.0" customHeight="1">
      <c r="A512" s="7"/>
      <c r="C512" s="8"/>
    </row>
    <row r="513" ht="30.0" customHeight="1">
      <c r="A513" s="7"/>
      <c r="C513" s="8"/>
    </row>
    <row r="514" ht="30.0" customHeight="1">
      <c r="A514" s="7"/>
      <c r="C514" s="8"/>
    </row>
    <row r="515" ht="30.0" customHeight="1">
      <c r="A515" s="7"/>
      <c r="C515" s="8"/>
    </row>
    <row r="516" ht="30.0" customHeight="1">
      <c r="A516" s="7"/>
      <c r="C516" s="8"/>
    </row>
    <row r="517" ht="30.0" customHeight="1">
      <c r="A517" s="7"/>
      <c r="C517" s="8"/>
    </row>
    <row r="518" ht="30.0" customHeight="1">
      <c r="A518" s="7"/>
      <c r="C518" s="8"/>
    </row>
    <row r="519" ht="30.0" customHeight="1">
      <c r="A519" s="7"/>
      <c r="C519" s="8"/>
    </row>
    <row r="520" ht="30.0" customHeight="1">
      <c r="A520" s="7"/>
      <c r="C520" s="8"/>
    </row>
    <row r="521" ht="30.0" customHeight="1">
      <c r="A521" s="7"/>
      <c r="C521" s="8"/>
    </row>
    <row r="522" ht="30.0" customHeight="1">
      <c r="A522" s="7"/>
      <c r="C522" s="8"/>
    </row>
    <row r="523" ht="30.0" customHeight="1">
      <c r="A523" s="7"/>
      <c r="C523" s="8"/>
    </row>
    <row r="524" ht="30.0" customHeight="1">
      <c r="A524" s="7"/>
      <c r="C524" s="8"/>
    </row>
    <row r="525" ht="30.0" customHeight="1">
      <c r="A525" s="7"/>
      <c r="C525" s="8"/>
    </row>
    <row r="526" ht="30.0" customHeight="1">
      <c r="A526" s="7"/>
      <c r="C526" s="8"/>
    </row>
    <row r="527" ht="30.0" customHeight="1">
      <c r="A527" s="7"/>
      <c r="C527" s="8"/>
    </row>
    <row r="528" ht="30.0" customHeight="1">
      <c r="A528" s="7"/>
      <c r="C528" s="8"/>
    </row>
    <row r="529" ht="30.0" customHeight="1">
      <c r="A529" s="7"/>
      <c r="C529" s="8"/>
    </row>
    <row r="530" ht="30.0" customHeight="1">
      <c r="A530" s="7"/>
      <c r="C530" s="8"/>
    </row>
    <row r="531" ht="30.0" customHeight="1">
      <c r="A531" s="7"/>
      <c r="C531" s="8"/>
    </row>
    <row r="532" ht="30.0" customHeight="1">
      <c r="A532" s="7"/>
      <c r="C532" s="8"/>
    </row>
    <row r="533" ht="30.0" customHeight="1">
      <c r="A533" s="7"/>
      <c r="C533" s="8"/>
    </row>
    <row r="534" ht="30.0" customHeight="1">
      <c r="A534" s="7"/>
      <c r="C534" s="8"/>
    </row>
    <row r="535" ht="30.0" customHeight="1">
      <c r="A535" s="7"/>
      <c r="C535" s="8"/>
    </row>
    <row r="536" ht="30.0" customHeight="1">
      <c r="A536" s="7"/>
      <c r="C536" s="8"/>
    </row>
    <row r="537" ht="30.0" customHeight="1">
      <c r="A537" s="7"/>
      <c r="C537" s="8"/>
    </row>
    <row r="538" ht="30.0" customHeight="1">
      <c r="A538" s="7"/>
      <c r="C538" s="8"/>
    </row>
    <row r="539" ht="30.0" customHeight="1">
      <c r="A539" s="7"/>
      <c r="C539" s="8"/>
    </row>
    <row r="540" ht="30.0" customHeight="1">
      <c r="A540" s="7"/>
      <c r="C540" s="8"/>
    </row>
    <row r="541" ht="30.0" customHeight="1">
      <c r="A541" s="7"/>
      <c r="C541" s="8"/>
    </row>
    <row r="542" ht="30.0" customHeight="1">
      <c r="A542" s="7"/>
      <c r="C542" s="8"/>
    </row>
    <row r="543" ht="30.0" customHeight="1">
      <c r="A543" s="7"/>
      <c r="C543" s="8"/>
    </row>
    <row r="544" ht="30.0" customHeight="1">
      <c r="A544" s="7"/>
      <c r="C544" s="8"/>
    </row>
    <row r="545" ht="30.0" customHeight="1">
      <c r="A545" s="7"/>
      <c r="C545" s="8"/>
    </row>
    <row r="546" ht="30.0" customHeight="1">
      <c r="A546" s="7"/>
      <c r="C546" s="8"/>
    </row>
    <row r="547" ht="30.0" customHeight="1">
      <c r="A547" s="7"/>
      <c r="C547" s="8"/>
    </row>
    <row r="548" ht="30.0" customHeight="1">
      <c r="A548" s="7"/>
      <c r="C548" s="8"/>
    </row>
    <row r="549" ht="30.0" customHeight="1">
      <c r="A549" s="7"/>
      <c r="C549" s="8"/>
    </row>
    <row r="550" ht="30.0" customHeight="1">
      <c r="A550" s="7"/>
      <c r="C550" s="8"/>
    </row>
    <row r="551" ht="30.0" customHeight="1">
      <c r="A551" s="7"/>
      <c r="C551" s="8"/>
    </row>
    <row r="552" ht="30.0" customHeight="1">
      <c r="A552" s="7"/>
      <c r="C552" s="8"/>
    </row>
    <row r="553" ht="30.0" customHeight="1">
      <c r="A553" s="7"/>
      <c r="C553" s="8"/>
    </row>
    <row r="554" ht="30.0" customHeight="1">
      <c r="A554" s="7"/>
      <c r="C554" s="8"/>
    </row>
    <row r="555" ht="30.0" customHeight="1">
      <c r="A555" s="7"/>
      <c r="C555" s="8"/>
    </row>
    <row r="556" ht="30.0" customHeight="1">
      <c r="A556" s="7"/>
      <c r="C556" s="8"/>
    </row>
    <row r="557" ht="30.0" customHeight="1">
      <c r="A557" s="7"/>
      <c r="C557" s="8"/>
    </row>
    <row r="558" ht="30.0" customHeight="1">
      <c r="A558" s="7"/>
      <c r="C558" s="8"/>
    </row>
    <row r="559" ht="30.0" customHeight="1">
      <c r="A559" s="7"/>
      <c r="C559" s="8"/>
    </row>
    <row r="560" ht="30.0" customHeight="1">
      <c r="A560" s="7"/>
      <c r="C560" s="8"/>
    </row>
    <row r="561" ht="30.0" customHeight="1">
      <c r="A561" s="7"/>
      <c r="C561" s="8"/>
    </row>
    <row r="562" ht="30.0" customHeight="1">
      <c r="A562" s="7"/>
      <c r="C562" s="8"/>
    </row>
    <row r="563" ht="30.0" customHeight="1">
      <c r="A563" s="7"/>
      <c r="C563" s="8"/>
    </row>
    <row r="564" ht="30.0" customHeight="1">
      <c r="A564" s="7"/>
      <c r="C564" s="8"/>
    </row>
    <row r="565" ht="30.0" customHeight="1">
      <c r="A565" s="7"/>
      <c r="C565" s="8"/>
    </row>
    <row r="566" ht="30.0" customHeight="1">
      <c r="A566" s="7"/>
      <c r="C566" s="8"/>
    </row>
    <row r="567" ht="30.0" customHeight="1">
      <c r="A567" s="7"/>
      <c r="C567" s="8"/>
    </row>
    <row r="568" ht="30.0" customHeight="1">
      <c r="A568" s="7"/>
      <c r="C568" s="8"/>
    </row>
    <row r="569" ht="30.0" customHeight="1">
      <c r="A569" s="7"/>
      <c r="C569" s="8"/>
    </row>
    <row r="570" ht="30.0" customHeight="1">
      <c r="A570" s="7"/>
      <c r="C570" s="8"/>
    </row>
    <row r="571" ht="30.0" customHeight="1">
      <c r="A571" s="7"/>
      <c r="C571" s="8"/>
    </row>
    <row r="572" ht="30.0" customHeight="1">
      <c r="A572" s="7"/>
      <c r="C572" s="8"/>
    </row>
    <row r="573" ht="30.0" customHeight="1">
      <c r="A573" s="7"/>
      <c r="C573" s="8"/>
    </row>
    <row r="574" ht="30.0" customHeight="1">
      <c r="A574" s="7"/>
      <c r="C574" s="8"/>
    </row>
    <row r="575" ht="30.0" customHeight="1">
      <c r="A575" s="7"/>
      <c r="C575" s="8"/>
    </row>
    <row r="576" ht="30.0" customHeight="1">
      <c r="A576" s="7"/>
      <c r="C576" s="8"/>
    </row>
    <row r="577" ht="30.0" customHeight="1">
      <c r="A577" s="7"/>
      <c r="C577" s="8"/>
    </row>
    <row r="578" ht="30.0" customHeight="1">
      <c r="A578" s="7"/>
      <c r="C578" s="8"/>
    </row>
    <row r="579" ht="30.0" customHeight="1">
      <c r="A579" s="7"/>
      <c r="C579" s="8"/>
    </row>
    <row r="580" ht="30.0" customHeight="1">
      <c r="A580" s="7"/>
      <c r="C580" s="8"/>
    </row>
    <row r="581" ht="30.0" customHeight="1">
      <c r="A581" s="7"/>
      <c r="C581" s="8"/>
    </row>
    <row r="582" ht="30.0" customHeight="1">
      <c r="A582" s="7"/>
      <c r="C582" s="8"/>
    </row>
    <row r="583" ht="30.0" customHeight="1">
      <c r="A583" s="7"/>
      <c r="C583" s="8"/>
    </row>
    <row r="584" ht="30.0" customHeight="1">
      <c r="A584" s="7"/>
      <c r="C584" s="8"/>
    </row>
    <row r="585" ht="30.0" customHeight="1">
      <c r="A585" s="7"/>
      <c r="C585" s="8"/>
    </row>
    <row r="586" ht="30.0" customHeight="1">
      <c r="A586" s="7"/>
      <c r="C586" s="8"/>
    </row>
    <row r="587" ht="30.0" customHeight="1">
      <c r="A587" s="7"/>
      <c r="C587" s="8"/>
    </row>
    <row r="588" ht="30.0" customHeight="1">
      <c r="A588" s="7"/>
      <c r="C588" s="8"/>
    </row>
    <row r="589" ht="30.0" customHeight="1">
      <c r="A589" s="7"/>
      <c r="C589" s="8"/>
    </row>
    <row r="590" ht="30.0" customHeight="1">
      <c r="A590" s="7"/>
      <c r="C590" s="8"/>
    </row>
    <row r="591" ht="30.0" customHeight="1">
      <c r="A591" s="7"/>
      <c r="C591" s="8"/>
    </row>
    <row r="592" ht="30.0" customHeight="1">
      <c r="A592" s="7"/>
      <c r="C592" s="8"/>
    </row>
    <row r="593" ht="30.0" customHeight="1">
      <c r="A593" s="7"/>
      <c r="C593" s="8"/>
    </row>
    <row r="594" ht="30.0" customHeight="1">
      <c r="A594" s="7"/>
      <c r="C594" s="8"/>
    </row>
    <row r="595" ht="30.0" customHeight="1">
      <c r="A595" s="7"/>
      <c r="C595" s="8"/>
    </row>
    <row r="596" ht="30.0" customHeight="1">
      <c r="A596" s="7"/>
      <c r="C596" s="8"/>
    </row>
    <row r="597" ht="30.0" customHeight="1">
      <c r="A597" s="7"/>
      <c r="C597" s="8"/>
    </row>
    <row r="598" ht="30.0" customHeight="1">
      <c r="A598" s="7"/>
      <c r="C598" s="8"/>
    </row>
    <row r="599" ht="30.0" customHeight="1">
      <c r="A599" s="7"/>
      <c r="C599" s="8"/>
    </row>
    <row r="600" ht="30.0" customHeight="1">
      <c r="A600" s="7"/>
      <c r="C600" s="8"/>
    </row>
    <row r="601" ht="30.0" customHeight="1">
      <c r="A601" s="7"/>
      <c r="C601" s="8"/>
    </row>
    <row r="602" ht="30.0" customHeight="1">
      <c r="A602" s="7"/>
      <c r="C602" s="8"/>
    </row>
    <row r="603" ht="30.0" customHeight="1">
      <c r="A603" s="7"/>
      <c r="C603" s="8"/>
    </row>
    <row r="604" ht="30.0" customHeight="1">
      <c r="A604" s="7"/>
      <c r="C604" s="8"/>
    </row>
    <row r="605" ht="30.0" customHeight="1">
      <c r="A605" s="7"/>
      <c r="C605" s="8"/>
    </row>
    <row r="606" ht="30.0" customHeight="1">
      <c r="A606" s="7"/>
      <c r="C606" s="8"/>
    </row>
    <row r="607" ht="30.0" customHeight="1">
      <c r="A607" s="7"/>
      <c r="C607" s="8"/>
    </row>
    <row r="608" ht="30.0" customHeight="1">
      <c r="A608" s="7"/>
      <c r="C608" s="8"/>
    </row>
    <row r="609" ht="30.0" customHeight="1">
      <c r="A609" s="7"/>
      <c r="C609" s="8"/>
    </row>
    <row r="610" ht="30.0" customHeight="1">
      <c r="A610" s="7"/>
      <c r="C610" s="8"/>
    </row>
    <row r="611" ht="30.0" customHeight="1">
      <c r="A611" s="7"/>
      <c r="C611" s="8"/>
    </row>
    <row r="612" ht="30.0" customHeight="1">
      <c r="A612" s="7"/>
      <c r="C612" s="8"/>
    </row>
    <row r="613" ht="30.0" customHeight="1">
      <c r="A613" s="7"/>
      <c r="C613" s="8"/>
    </row>
    <row r="614" ht="30.0" customHeight="1">
      <c r="A614" s="7"/>
      <c r="C614" s="8"/>
    </row>
    <row r="615" ht="30.0" customHeight="1">
      <c r="A615" s="7"/>
      <c r="C615" s="8"/>
    </row>
    <row r="616" ht="30.0" customHeight="1">
      <c r="A616" s="7"/>
      <c r="C616" s="8"/>
    </row>
    <row r="617" ht="30.0" customHeight="1">
      <c r="A617" s="7"/>
      <c r="C617" s="8"/>
    </row>
    <row r="618" ht="30.0" customHeight="1">
      <c r="A618" s="7"/>
      <c r="C618" s="8"/>
    </row>
    <row r="619" ht="30.0" customHeight="1">
      <c r="A619" s="7"/>
      <c r="C619" s="8"/>
    </row>
    <row r="620" ht="30.0" customHeight="1">
      <c r="A620" s="7"/>
      <c r="C620" s="8"/>
    </row>
    <row r="621" ht="30.0" customHeight="1">
      <c r="A621" s="7"/>
      <c r="C621" s="8"/>
    </row>
    <row r="622" ht="30.0" customHeight="1">
      <c r="A622" s="7"/>
      <c r="C622" s="8"/>
    </row>
    <row r="623" ht="30.0" customHeight="1">
      <c r="A623" s="7"/>
      <c r="C623" s="8"/>
    </row>
    <row r="624" ht="30.0" customHeight="1">
      <c r="A624" s="7"/>
      <c r="C624" s="8"/>
    </row>
    <row r="625" ht="30.0" customHeight="1">
      <c r="A625" s="7"/>
      <c r="C625" s="8"/>
    </row>
    <row r="626" ht="30.0" customHeight="1">
      <c r="A626" s="7"/>
      <c r="C626" s="8"/>
    </row>
    <row r="627" ht="30.0" customHeight="1">
      <c r="A627" s="7"/>
      <c r="C627" s="8"/>
    </row>
    <row r="628" ht="30.0" customHeight="1">
      <c r="A628" s="7"/>
      <c r="C628" s="8"/>
    </row>
    <row r="629" ht="30.0" customHeight="1">
      <c r="A629" s="7"/>
      <c r="C629" s="8"/>
    </row>
    <row r="630" ht="30.0" customHeight="1">
      <c r="A630" s="7"/>
      <c r="C630" s="8"/>
    </row>
    <row r="631" ht="30.0" customHeight="1">
      <c r="A631" s="7"/>
      <c r="C631" s="8"/>
    </row>
    <row r="632" ht="30.0" customHeight="1">
      <c r="A632" s="7"/>
      <c r="C632" s="8"/>
    </row>
    <row r="633" ht="30.0" customHeight="1">
      <c r="A633" s="7"/>
      <c r="C633" s="8"/>
    </row>
    <row r="634" ht="30.0" customHeight="1">
      <c r="A634" s="7"/>
      <c r="C634" s="8"/>
    </row>
    <row r="635" ht="30.0" customHeight="1">
      <c r="A635" s="7"/>
      <c r="C635" s="8"/>
    </row>
    <row r="636" ht="30.0" customHeight="1">
      <c r="A636" s="7"/>
      <c r="C636" s="8"/>
    </row>
    <row r="637" ht="30.0" customHeight="1">
      <c r="A637" s="7"/>
      <c r="C637" s="8"/>
    </row>
    <row r="638" ht="30.0" customHeight="1">
      <c r="A638" s="7"/>
      <c r="C638" s="8"/>
    </row>
    <row r="639" ht="30.0" customHeight="1">
      <c r="A639" s="7"/>
      <c r="C639" s="8"/>
    </row>
    <row r="640" ht="30.0" customHeight="1">
      <c r="A640" s="7"/>
      <c r="C640" s="8"/>
    </row>
    <row r="641" ht="30.0" customHeight="1">
      <c r="A641" s="7"/>
      <c r="C641" s="8"/>
    </row>
    <row r="642" ht="30.0" customHeight="1">
      <c r="A642" s="7"/>
      <c r="C642" s="8"/>
    </row>
    <row r="643" ht="30.0" customHeight="1">
      <c r="A643" s="7"/>
      <c r="C643" s="8"/>
    </row>
    <row r="644" ht="30.0" customHeight="1">
      <c r="A644" s="7"/>
      <c r="C644" s="8"/>
    </row>
    <row r="645" ht="30.0" customHeight="1">
      <c r="A645" s="7"/>
      <c r="C645" s="8"/>
    </row>
    <row r="646" ht="30.0" customHeight="1">
      <c r="A646" s="7"/>
      <c r="C646" s="8"/>
    </row>
    <row r="647" ht="30.0" customHeight="1">
      <c r="A647" s="7"/>
      <c r="C647" s="8"/>
    </row>
    <row r="648" ht="30.0" customHeight="1">
      <c r="A648" s="7"/>
      <c r="C648" s="8"/>
    </row>
    <row r="649" ht="30.0" customHeight="1">
      <c r="A649" s="7"/>
      <c r="C649" s="8"/>
    </row>
    <row r="650" ht="30.0" customHeight="1">
      <c r="A650" s="7"/>
      <c r="C650" s="8"/>
    </row>
    <row r="651" ht="30.0" customHeight="1">
      <c r="A651" s="7"/>
      <c r="C651" s="8"/>
    </row>
    <row r="652" ht="30.0" customHeight="1">
      <c r="A652" s="7"/>
      <c r="C652" s="8"/>
    </row>
    <row r="653" ht="30.0" customHeight="1">
      <c r="A653" s="7"/>
      <c r="C653" s="8"/>
    </row>
    <row r="654" ht="30.0" customHeight="1">
      <c r="A654" s="7"/>
      <c r="C654" s="8"/>
    </row>
    <row r="655" ht="30.0" customHeight="1">
      <c r="A655" s="7"/>
      <c r="C655" s="8"/>
    </row>
    <row r="656" ht="30.0" customHeight="1">
      <c r="A656" s="7"/>
      <c r="C656" s="8"/>
    </row>
    <row r="657" ht="30.0" customHeight="1">
      <c r="A657" s="7"/>
      <c r="C657" s="8"/>
    </row>
    <row r="658" ht="30.0" customHeight="1">
      <c r="A658" s="7"/>
      <c r="C658" s="8"/>
    </row>
    <row r="659" ht="30.0" customHeight="1">
      <c r="A659" s="7"/>
      <c r="C659" s="8"/>
    </row>
    <row r="660" ht="30.0" customHeight="1">
      <c r="A660" s="7"/>
      <c r="C660" s="8"/>
    </row>
    <row r="661" ht="30.0" customHeight="1">
      <c r="A661" s="7"/>
      <c r="C661" s="8"/>
    </row>
    <row r="662" ht="30.0" customHeight="1">
      <c r="A662" s="7"/>
      <c r="C662" s="8"/>
    </row>
    <row r="663" ht="30.0" customHeight="1">
      <c r="A663" s="7"/>
      <c r="C663" s="8"/>
    </row>
    <row r="664" ht="30.0" customHeight="1">
      <c r="A664" s="7"/>
      <c r="C664" s="8"/>
    </row>
    <row r="665" ht="30.0" customHeight="1">
      <c r="A665" s="7"/>
      <c r="C665" s="8"/>
    </row>
    <row r="666" ht="30.0" customHeight="1">
      <c r="A666" s="7"/>
      <c r="C666" s="8"/>
    </row>
    <row r="667" ht="30.0" customHeight="1">
      <c r="A667" s="7"/>
      <c r="C667" s="8"/>
    </row>
    <row r="668" ht="30.0" customHeight="1">
      <c r="A668" s="7"/>
      <c r="C668" s="8"/>
    </row>
    <row r="669" ht="30.0" customHeight="1">
      <c r="A669" s="7"/>
      <c r="C669" s="8"/>
    </row>
    <row r="670" ht="30.0" customHeight="1">
      <c r="A670" s="7"/>
      <c r="C670" s="8"/>
    </row>
    <row r="671" ht="30.0" customHeight="1">
      <c r="A671" s="7"/>
      <c r="C671" s="8"/>
    </row>
    <row r="672" ht="30.0" customHeight="1">
      <c r="A672" s="7"/>
      <c r="C672" s="8"/>
    </row>
    <row r="673" ht="30.0" customHeight="1">
      <c r="A673" s="7"/>
      <c r="C673" s="8"/>
    </row>
    <row r="674" ht="30.0" customHeight="1">
      <c r="A674" s="7"/>
      <c r="C674" s="8"/>
    </row>
    <row r="675" ht="30.0" customHeight="1">
      <c r="A675" s="7"/>
      <c r="C675" s="8"/>
    </row>
    <row r="676" ht="30.0" customHeight="1">
      <c r="A676" s="7"/>
      <c r="C676" s="8"/>
    </row>
    <row r="677" ht="30.0" customHeight="1">
      <c r="A677" s="7"/>
      <c r="C677" s="8"/>
    </row>
    <row r="678" ht="30.0" customHeight="1">
      <c r="A678" s="7"/>
      <c r="C678" s="8"/>
    </row>
    <row r="679" ht="30.0" customHeight="1">
      <c r="A679" s="7"/>
      <c r="C679" s="8"/>
    </row>
    <row r="680" ht="30.0" customHeight="1">
      <c r="A680" s="7"/>
      <c r="C680" s="8"/>
    </row>
    <row r="681" ht="30.0" customHeight="1">
      <c r="A681" s="7"/>
      <c r="C681" s="8"/>
    </row>
    <row r="682" ht="30.0" customHeight="1">
      <c r="A682" s="7"/>
      <c r="C682" s="8"/>
    </row>
    <row r="683" ht="30.0" customHeight="1">
      <c r="A683" s="7"/>
      <c r="C683" s="8"/>
    </row>
    <row r="684" ht="30.0" customHeight="1">
      <c r="A684" s="7"/>
      <c r="C684" s="8"/>
    </row>
    <row r="685" ht="30.0" customHeight="1">
      <c r="A685" s="7"/>
      <c r="C685" s="8"/>
    </row>
    <row r="686" ht="30.0" customHeight="1">
      <c r="A686" s="7"/>
      <c r="C686" s="8"/>
    </row>
    <row r="687" ht="30.0" customHeight="1">
      <c r="A687" s="7"/>
      <c r="C687" s="8"/>
    </row>
    <row r="688" ht="30.0" customHeight="1">
      <c r="A688" s="7"/>
      <c r="C688" s="8"/>
    </row>
    <row r="689" ht="30.0" customHeight="1">
      <c r="A689" s="7"/>
      <c r="C689" s="8"/>
    </row>
    <row r="690" ht="30.0" customHeight="1">
      <c r="A690" s="7"/>
      <c r="C690" s="8"/>
    </row>
    <row r="691" ht="30.0" customHeight="1">
      <c r="A691" s="7"/>
      <c r="C691" s="8"/>
    </row>
    <row r="692" ht="30.0" customHeight="1">
      <c r="A692" s="7"/>
      <c r="C692" s="8"/>
    </row>
    <row r="693" ht="30.0" customHeight="1">
      <c r="A693" s="7"/>
      <c r="C693" s="8"/>
    </row>
    <row r="694" ht="30.0" customHeight="1">
      <c r="A694" s="7"/>
      <c r="C694" s="8"/>
    </row>
    <row r="695" ht="30.0" customHeight="1">
      <c r="A695" s="7"/>
      <c r="C695" s="8"/>
    </row>
    <row r="696" ht="30.0" customHeight="1">
      <c r="A696" s="7"/>
      <c r="C696" s="8"/>
    </row>
    <row r="697" ht="30.0" customHeight="1">
      <c r="A697" s="7"/>
      <c r="C697" s="8"/>
    </row>
    <row r="698" ht="30.0" customHeight="1">
      <c r="A698" s="7"/>
      <c r="C698" s="8"/>
    </row>
    <row r="699" ht="30.0" customHeight="1">
      <c r="A699" s="7"/>
      <c r="C699" s="8"/>
    </row>
    <row r="700" ht="30.0" customHeight="1">
      <c r="A700" s="7"/>
      <c r="C700" s="8"/>
    </row>
    <row r="701" ht="30.0" customHeight="1">
      <c r="A701" s="7"/>
      <c r="C701" s="8"/>
    </row>
    <row r="702" ht="30.0" customHeight="1">
      <c r="A702" s="7"/>
      <c r="C702" s="8"/>
    </row>
    <row r="703" ht="30.0" customHeight="1">
      <c r="A703" s="7"/>
      <c r="C703" s="8"/>
    </row>
    <row r="704" ht="30.0" customHeight="1">
      <c r="A704" s="7"/>
      <c r="C704" s="8"/>
    </row>
    <row r="705" ht="30.0" customHeight="1">
      <c r="A705" s="7"/>
      <c r="C705" s="8"/>
    </row>
    <row r="706" ht="30.0" customHeight="1">
      <c r="A706" s="7"/>
      <c r="C706" s="8"/>
    </row>
    <row r="707" ht="30.0" customHeight="1">
      <c r="A707" s="7"/>
      <c r="C707" s="8"/>
    </row>
    <row r="708" ht="30.0" customHeight="1">
      <c r="A708" s="7"/>
      <c r="C708" s="8"/>
    </row>
    <row r="709" ht="30.0" customHeight="1">
      <c r="A709" s="7"/>
      <c r="C709" s="8"/>
    </row>
    <row r="710" ht="30.0" customHeight="1">
      <c r="A710" s="7"/>
      <c r="C710" s="8"/>
    </row>
    <row r="711" ht="30.0" customHeight="1">
      <c r="A711" s="7"/>
      <c r="C711" s="8"/>
    </row>
    <row r="712" ht="30.0" customHeight="1">
      <c r="A712" s="7"/>
      <c r="C712" s="8"/>
    </row>
    <row r="713" ht="30.0" customHeight="1">
      <c r="A713" s="7"/>
      <c r="C713" s="8"/>
    </row>
    <row r="714" ht="30.0" customHeight="1">
      <c r="A714" s="7"/>
      <c r="C714" s="8"/>
    </row>
    <row r="715" ht="30.0" customHeight="1">
      <c r="A715" s="7"/>
      <c r="C715" s="8"/>
    </row>
    <row r="716" ht="30.0" customHeight="1">
      <c r="A716" s="7"/>
      <c r="C716" s="8"/>
    </row>
    <row r="717" ht="30.0" customHeight="1">
      <c r="A717" s="7"/>
      <c r="C717" s="8"/>
    </row>
    <row r="718" ht="30.0" customHeight="1">
      <c r="A718" s="7"/>
      <c r="C718" s="8"/>
    </row>
    <row r="719" ht="30.0" customHeight="1">
      <c r="A719" s="7"/>
      <c r="C719" s="8"/>
    </row>
    <row r="720" ht="30.0" customHeight="1">
      <c r="A720" s="7"/>
      <c r="C720" s="8"/>
    </row>
    <row r="721" ht="30.0" customHeight="1">
      <c r="A721" s="7"/>
      <c r="C721" s="8"/>
    </row>
    <row r="722" ht="30.0" customHeight="1">
      <c r="A722" s="7"/>
      <c r="C722" s="8"/>
    </row>
    <row r="723" ht="30.0" customHeight="1">
      <c r="A723" s="7"/>
      <c r="C723" s="8"/>
    </row>
    <row r="724" ht="30.0" customHeight="1">
      <c r="A724" s="7"/>
      <c r="C724" s="8"/>
    </row>
    <row r="725" ht="30.0" customHeight="1">
      <c r="A725" s="7"/>
      <c r="C725" s="8"/>
    </row>
    <row r="726" ht="30.0" customHeight="1">
      <c r="A726" s="7"/>
      <c r="C726" s="8"/>
    </row>
    <row r="727" ht="30.0" customHeight="1">
      <c r="A727" s="7"/>
      <c r="C727" s="8"/>
    </row>
    <row r="728" ht="30.0" customHeight="1">
      <c r="A728" s="7"/>
      <c r="C728" s="8"/>
    </row>
    <row r="729" ht="30.0" customHeight="1">
      <c r="A729" s="7"/>
      <c r="C729" s="8"/>
    </row>
    <row r="730" ht="30.0" customHeight="1">
      <c r="A730" s="7"/>
      <c r="C730" s="8"/>
    </row>
    <row r="731" ht="30.0" customHeight="1">
      <c r="A731" s="7"/>
      <c r="C731" s="8"/>
    </row>
    <row r="732" ht="30.0" customHeight="1">
      <c r="A732" s="7"/>
      <c r="C732" s="8"/>
    </row>
    <row r="733" ht="30.0" customHeight="1">
      <c r="A733" s="7"/>
      <c r="C733" s="8"/>
    </row>
    <row r="734" ht="30.0" customHeight="1">
      <c r="A734" s="7"/>
      <c r="C734" s="8"/>
    </row>
    <row r="735" ht="30.0" customHeight="1">
      <c r="A735" s="7"/>
      <c r="C735" s="8"/>
    </row>
    <row r="736" ht="30.0" customHeight="1">
      <c r="A736" s="7"/>
      <c r="C736" s="8"/>
    </row>
    <row r="737" ht="30.0" customHeight="1">
      <c r="A737" s="7"/>
      <c r="C737" s="8"/>
    </row>
    <row r="738" ht="30.0" customHeight="1">
      <c r="A738" s="7"/>
      <c r="C738" s="8"/>
    </row>
    <row r="739" ht="30.0" customHeight="1">
      <c r="A739" s="7"/>
      <c r="C739" s="8"/>
    </row>
    <row r="740" ht="30.0" customHeight="1">
      <c r="A740" s="7"/>
      <c r="C740" s="8"/>
    </row>
    <row r="741" ht="30.0" customHeight="1">
      <c r="A741" s="7"/>
      <c r="C741" s="8"/>
    </row>
    <row r="742" ht="30.0" customHeight="1">
      <c r="A742" s="7"/>
      <c r="C742" s="8"/>
    </row>
    <row r="743" ht="30.0" customHeight="1">
      <c r="A743" s="7"/>
      <c r="C743" s="8"/>
    </row>
    <row r="744" ht="30.0" customHeight="1">
      <c r="A744" s="7"/>
      <c r="C744" s="8"/>
    </row>
    <row r="745" ht="30.0" customHeight="1">
      <c r="A745" s="7"/>
      <c r="C745" s="8"/>
    </row>
    <row r="746" ht="30.0" customHeight="1">
      <c r="A746" s="7"/>
      <c r="C746" s="8"/>
    </row>
    <row r="747" ht="30.0" customHeight="1">
      <c r="A747" s="7"/>
      <c r="C747" s="8"/>
    </row>
    <row r="748" ht="30.0" customHeight="1">
      <c r="A748" s="7"/>
      <c r="C748" s="8"/>
    </row>
    <row r="749" ht="30.0" customHeight="1">
      <c r="A749" s="7"/>
      <c r="C749" s="8"/>
    </row>
    <row r="750" ht="30.0" customHeight="1">
      <c r="A750" s="7"/>
      <c r="C750" s="8"/>
    </row>
    <row r="751" ht="30.0" customHeight="1">
      <c r="A751" s="7"/>
      <c r="C751" s="8"/>
    </row>
    <row r="752" ht="30.0" customHeight="1">
      <c r="A752" s="7"/>
      <c r="C752" s="8"/>
    </row>
    <row r="753" ht="30.0" customHeight="1">
      <c r="A753" s="7"/>
      <c r="C753" s="8"/>
    </row>
    <row r="754" ht="30.0" customHeight="1">
      <c r="A754" s="7"/>
      <c r="C754" s="8"/>
    </row>
    <row r="755" ht="30.0" customHeight="1">
      <c r="A755" s="7"/>
      <c r="C755" s="8"/>
    </row>
    <row r="756" ht="30.0" customHeight="1">
      <c r="A756" s="7"/>
      <c r="C756" s="8"/>
    </row>
    <row r="757" ht="30.0" customHeight="1">
      <c r="A757" s="7"/>
      <c r="C757" s="8"/>
    </row>
    <row r="758" ht="30.0" customHeight="1">
      <c r="A758" s="7"/>
      <c r="C758" s="8"/>
    </row>
    <row r="759" ht="30.0" customHeight="1">
      <c r="A759" s="7"/>
      <c r="C759" s="8"/>
    </row>
    <row r="760" ht="30.0" customHeight="1">
      <c r="A760" s="7"/>
      <c r="C760" s="8"/>
    </row>
    <row r="761" ht="30.0" customHeight="1">
      <c r="A761" s="7"/>
      <c r="C761" s="8"/>
    </row>
    <row r="762" ht="30.0" customHeight="1">
      <c r="A762" s="7"/>
      <c r="C762" s="8"/>
    </row>
    <row r="763" ht="30.0" customHeight="1">
      <c r="A763" s="7"/>
      <c r="C763" s="8"/>
    </row>
    <row r="764" ht="30.0" customHeight="1">
      <c r="A764" s="7"/>
      <c r="C764" s="8"/>
    </row>
    <row r="765" ht="30.0" customHeight="1">
      <c r="A765" s="7"/>
      <c r="C765" s="8"/>
    </row>
    <row r="766" ht="30.0" customHeight="1">
      <c r="A766" s="7"/>
      <c r="C766" s="8"/>
    </row>
    <row r="767" ht="30.0" customHeight="1">
      <c r="A767" s="7"/>
      <c r="C767" s="8"/>
    </row>
    <row r="768" ht="30.0" customHeight="1">
      <c r="A768" s="7"/>
      <c r="C768" s="8"/>
    </row>
    <row r="769" ht="30.0" customHeight="1">
      <c r="A769" s="7"/>
      <c r="C769" s="8"/>
    </row>
    <row r="770" ht="30.0" customHeight="1">
      <c r="A770" s="7"/>
      <c r="C770" s="8"/>
    </row>
    <row r="771" ht="30.0" customHeight="1">
      <c r="A771" s="7"/>
      <c r="C771" s="8"/>
    </row>
    <row r="772" ht="30.0" customHeight="1">
      <c r="A772" s="7"/>
      <c r="C772" s="8"/>
    </row>
    <row r="773" ht="30.0" customHeight="1">
      <c r="A773" s="7"/>
      <c r="C773" s="8"/>
    </row>
    <row r="774" ht="30.0" customHeight="1">
      <c r="A774" s="7"/>
      <c r="C774" s="8"/>
    </row>
    <row r="775" ht="30.0" customHeight="1">
      <c r="A775" s="7"/>
      <c r="C775" s="8"/>
    </row>
    <row r="776" ht="30.0" customHeight="1">
      <c r="A776" s="7"/>
      <c r="C776" s="8"/>
    </row>
    <row r="777" ht="30.0" customHeight="1">
      <c r="A777" s="7"/>
      <c r="C777" s="8"/>
    </row>
    <row r="778" ht="30.0" customHeight="1">
      <c r="A778" s="7"/>
      <c r="C778" s="8"/>
    </row>
    <row r="779" ht="30.0" customHeight="1">
      <c r="A779" s="7"/>
      <c r="C779" s="8"/>
    </row>
    <row r="780" ht="30.0" customHeight="1">
      <c r="A780" s="7"/>
      <c r="C780" s="8"/>
    </row>
    <row r="781" ht="30.0" customHeight="1">
      <c r="A781" s="7"/>
      <c r="C781" s="8"/>
    </row>
    <row r="782" ht="30.0" customHeight="1">
      <c r="A782" s="7"/>
      <c r="C782" s="8"/>
    </row>
    <row r="783" ht="30.0" customHeight="1">
      <c r="A783" s="7"/>
      <c r="C783" s="8"/>
    </row>
    <row r="784" ht="30.0" customHeight="1">
      <c r="A784" s="7"/>
      <c r="C784" s="8"/>
    </row>
    <row r="785" ht="30.0" customHeight="1">
      <c r="A785" s="7"/>
      <c r="C785" s="8"/>
    </row>
    <row r="786" ht="30.0" customHeight="1">
      <c r="A786" s="7"/>
      <c r="C786" s="8"/>
    </row>
    <row r="787" ht="30.0" customHeight="1">
      <c r="A787" s="7"/>
      <c r="C787" s="8"/>
    </row>
    <row r="788" ht="30.0" customHeight="1">
      <c r="A788" s="7"/>
      <c r="C788" s="8"/>
    </row>
    <row r="789" ht="30.0" customHeight="1">
      <c r="A789" s="7"/>
      <c r="C789" s="8"/>
    </row>
    <row r="790" ht="30.0" customHeight="1">
      <c r="A790" s="7"/>
      <c r="C790" s="8"/>
    </row>
    <row r="791" ht="30.0" customHeight="1">
      <c r="A791" s="7"/>
      <c r="C791" s="8"/>
    </row>
    <row r="792" ht="30.0" customHeight="1">
      <c r="A792" s="7"/>
      <c r="C792" s="8"/>
    </row>
    <row r="793" ht="30.0" customHeight="1">
      <c r="A793" s="7"/>
      <c r="C793" s="8"/>
    </row>
    <row r="794" ht="30.0" customHeight="1">
      <c r="A794" s="7"/>
      <c r="C794" s="8"/>
    </row>
    <row r="795" ht="30.0" customHeight="1">
      <c r="A795" s="7"/>
      <c r="C795" s="8"/>
    </row>
    <row r="796" ht="30.0" customHeight="1">
      <c r="A796" s="7"/>
      <c r="C796" s="8"/>
    </row>
    <row r="797" ht="30.0" customHeight="1">
      <c r="A797" s="7"/>
      <c r="C797" s="8"/>
    </row>
    <row r="798" ht="30.0" customHeight="1">
      <c r="A798" s="7"/>
      <c r="C798" s="8"/>
    </row>
    <row r="799" ht="30.0" customHeight="1">
      <c r="A799" s="7"/>
      <c r="C799" s="8"/>
    </row>
    <row r="800" ht="30.0" customHeight="1">
      <c r="A800" s="7"/>
      <c r="C800" s="8"/>
    </row>
    <row r="801" ht="30.0" customHeight="1">
      <c r="A801" s="7"/>
      <c r="C801" s="8"/>
    </row>
    <row r="802" ht="30.0" customHeight="1">
      <c r="A802" s="7"/>
      <c r="C802" s="8"/>
    </row>
    <row r="803" ht="30.0" customHeight="1">
      <c r="A803" s="7"/>
      <c r="C803" s="8"/>
    </row>
    <row r="804" ht="30.0" customHeight="1">
      <c r="A804" s="7"/>
      <c r="C804" s="8"/>
    </row>
    <row r="805" ht="30.0" customHeight="1">
      <c r="A805" s="7"/>
      <c r="C805" s="8"/>
    </row>
    <row r="806" ht="30.0" customHeight="1">
      <c r="A806" s="7"/>
      <c r="C806" s="8"/>
    </row>
    <row r="807" ht="30.0" customHeight="1">
      <c r="A807" s="7"/>
      <c r="C807" s="8"/>
    </row>
    <row r="808" ht="30.0" customHeight="1">
      <c r="A808" s="7"/>
      <c r="C808" s="8"/>
    </row>
    <row r="809" ht="30.0" customHeight="1">
      <c r="A809" s="7"/>
      <c r="C809" s="8"/>
    </row>
    <row r="810" ht="30.0" customHeight="1">
      <c r="A810" s="7"/>
      <c r="C810" s="8"/>
    </row>
    <row r="811" ht="30.0" customHeight="1">
      <c r="A811" s="7"/>
      <c r="C811" s="8"/>
    </row>
    <row r="812" ht="30.0" customHeight="1">
      <c r="A812" s="7"/>
      <c r="C812" s="8"/>
    </row>
    <row r="813" ht="30.0" customHeight="1">
      <c r="A813" s="7"/>
      <c r="C813" s="8"/>
    </row>
    <row r="814" ht="30.0" customHeight="1">
      <c r="A814" s="7"/>
      <c r="C814" s="8"/>
    </row>
    <row r="815" ht="30.0" customHeight="1">
      <c r="A815" s="7"/>
      <c r="C815" s="8"/>
    </row>
    <row r="816" ht="30.0" customHeight="1">
      <c r="A816" s="7"/>
      <c r="C816" s="8"/>
    </row>
    <row r="817" ht="30.0" customHeight="1">
      <c r="A817" s="7"/>
      <c r="C817" s="8"/>
    </row>
    <row r="818" ht="30.0" customHeight="1">
      <c r="A818" s="7"/>
      <c r="C818" s="8"/>
    </row>
    <row r="819" ht="30.0" customHeight="1">
      <c r="A819" s="7"/>
      <c r="C819" s="8"/>
    </row>
    <row r="820" ht="30.0" customHeight="1">
      <c r="A820" s="7"/>
      <c r="C820" s="8"/>
    </row>
    <row r="821" ht="30.0" customHeight="1">
      <c r="A821" s="7"/>
      <c r="C821" s="8"/>
    </row>
    <row r="822" ht="30.0" customHeight="1">
      <c r="A822" s="7"/>
      <c r="C822" s="8"/>
    </row>
    <row r="823" ht="30.0" customHeight="1">
      <c r="A823" s="7"/>
      <c r="C823" s="8"/>
    </row>
    <row r="824" ht="30.0" customHeight="1">
      <c r="A824" s="7"/>
      <c r="C824" s="8"/>
    </row>
    <row r="825" ht="30.0" customHeight="1">
      <c r="A825" s="7"/>
      <c r="C825" s="8"/>
    </row>
    <row r="826" ht="30.0" customHeight="1">
      <c r="A826" s="7"/>
      <c r="C826" s="8"/>
    </row>
    <row r="827" ht="30.0" customHeight="1">
      <c r="A827" s="7"/>
      <c r="C827" s="8"/>
    </row>
    <row r="828" ht="30.0" customHeight="1">
      <c r="A828" s="7"/>
      <c r="C828" s="8"/>
    </row>
    <row r="829" ht="30.0" customHeight="1">
      <c r="A829" s="7"/>
      <c r="C829" s="8"/>
    </row>
    <row r="830" ht="30.0" customHeight="1">
      <c r="A830" s="7"/>
      <c r="C830" s="8"/>
    </row>
    <row r="831" ht="30.0" customHeight="1">
      <c r="A831" s="7"/>
      <c r="C831" s="8"/>
    </row>
    <row r="832" ht="30.0" customHeight="1">
      <c r="A832" s="7"/>
      <c r="C832" s="8"/>
    </row>
    <row r="833" ht="30.0" customHeight="1">
      <c r="A833" s="7"/>
      <c r="C833" s="8"/>
    </row>
    <row r="834" ht="30.0" customHeight="1">
      <c r="A834" s="7"/>
      <c r="C834" s="8"/>
    </row>
    <row r="835" ht="30.0" customHeight="1">
      <c r="A835" s="7"/>
      <c r="C835" s="8"/>
    </row>
    <row r="836" ht="30.0" customHeight="1">
      <c r="A836" s="7"/>
      <c r="C836" s="8"/>
    </row>
    <row r="837" ht="30.0" customHeight="1">
      <c r="A837" s="7"/>
      <c r="C837" s="8"/>
    </row>
    <row r="838" ht="30.0" customHeight="1">
      <c r="A838" s="7"/>
      <c r="C838" s="8"/>
    </row>
    <row r="839" ht="30.0" customHeight="1">
      <c r="A839" s="7"/>
      <c r="C839" s="8"/>
    </row>
    <row r="840" ht="30.0" customHeight="1">
      <c r="A840" s="7"/>
      <c r="C840" s="8"/>
    </row>
    <row r="841" ht="30.0" customHeight="1">
      <c r="A841" s="7"/>
      <c r="C841" s="8"/>
    </row>
    <row r="842" ht="30.0" customHeight="1">
      <c r="A842" s="7"/>
      <c r="C842" s="8"/>
    </row>
    <row r="843" ht="30.0" customHeight="1">
      <c r="A843" s="7"/>
      <c r="C843" s="8"/>
    </row>
    <row r="844" ht="30.0" customHeight="1">
      <c r="A844" s="7"/>
      <c r="C844" s="8"/>
    </row>
    <row r="845" ht="30.0" customHeight="1">
      <c r="A845" s="7"/>
      <c r="C845" s="8"/>
    </row>
    <row r="846" ht="30.0" customHeight="1">
      <c r="A846" s="7"/>
      <c r="C846" s="8"/>
    </row>
    <row r="847" ht="30.0" customHeight="1">
      <c r="A847" s="7"/>
      <c r="C847" s="8"/>
    </row>
    <row r="848" ht="30.0" customHeight="1">
      <c r="A848" s="7"/>
      <c r="C848" s="8"/>
    </row>
    <row r="849" ht="30.0" customHeight="1">
      <c r="A849" s="7"/>
      <c r="C849" s="8"/>
    </row>
    <row r="850" ht="30.0" customHeight="1">
      <c r="A850" s="7"/>
      <c r="C850" s="8"/>
    </row>
    <row r="851" ht="30.0" customHeight="1">
      <c r="A851" s="7"/>
      <c r="C851" s="8"/>
    </row>
    <row r="852" ht="30.0" customHeight="1">
      <c r="A852" s="7"/>
      <c r="C852" s="8"/>
    </row>
    <row r="853" ht="30.0" customHeight="1">
      <c r="A853" s="7"/>
      <c r="C853" s="8"/>
    </row>
    <row r="854" ht="30.0" customHeight="1">
      <c r="A854" s="7"/>
      <c r="C854" s="8"/>
    </row>
    <row r="855" ht="30.0" customHeight="1">
      <c r="A855" s="7"/>
      <c r="C855" s="8"/>
    </row>
    <row r="856" ht="30.0" customHeight="1">
      <c r="A856" s="7"/>
      <c r="C856" s="8"/>
    </row>
    <row r="857" ht="30.0" customHeight="1">
      <c r="A857" s="7"/>
      <c r="C857" s="8"/>
    </row>
    <row r="858" ht="30.0" customHeight="1">
      <c r="A858" s="7"/>
      <c r="C858" s="8"/>
    </row>
    <row r="859" ht="30.0" customHeight="1">
      <c r="A859" s="7"/>
      <c r="C859" s="8"/>
    </row>
    <row r="860" ht="30.0" customHeight="1">
      <c r="A860" s="7"/>
      <c r="C860" s="8"/>
    </row>
    <row r="861" ht="30.0" customHeight="1">
      <c r="A861" s="7"/>
      <c r="C861" s="8"/>
    </row>
    <row r="862" ht="30.0" customHeight="1">
      <c r="A862" s="7"/>
      <c r="C862" s="8"/>
    </row>
    <row r="863" ht="30.0" customHeight="1">
      <c r="A863" s="7"/>
      <c r="C863" s="8"/>
    </row>
    <row r="864" ht="30.0" customHeight="1">
      <c r="A864" s="7"/>
      <c r="C864" s="8"/>
    </row>
    <row r="865" ht="30.0" customHeight="1">
      <c r="A865" s="7"/>
      <c r="C865" s="8"/>
    </row>
    <row r="866" ht="30.0" customHeight="1">
      <c r="A866" s="7"/>
      <c r="C866" s="8"/>
    </row>
    <row r="867" ht="30.0" customHeight="1">
      <c r="A867" s="7"/>
      <c r="C867" s="8"/>
    </row>
    <row r="868" ht="30.0" customHeight="1">
      <c r="A868" s="7"/>
      <c r="C868" s="8"/>
    </row>
    <row r="869" ht="30.0" customHeight="1">
      <c r="A869" s="7"/>
      <c r="C869" s="8"/>
    </row>
    <row r="870" ht="30.0" customHeight="1">
      <c r="A870" s="7"/>
      <c r="C870" s="8"/>
    </row>
    <row r="871" ht="30.0" customHeight="1">
      <c r="A871" s="7"/>
      <c r="C871" s="8"/>
    </row>
    <row r="872" ht="30.0" customHeight="1">
      <c r="A872" s="7"/>
      <c r="C872" s="8"/>
    </row>
    <row r="873" ht="30.0" customHeight="1">
      <c r="A873" s="7"/>
      <c r="C873" s="8"/>
    </row>
    <row r="874" ht="30.0" customHeight="1">
      <c r="A874" s="7"/>
      <c r="C874" s="8"/>
    </row>
    <row r="875" ht="30.0" customHeight="1">
      <c r="A875" s="7"/>
      <c r="C875" s="8"/>
    </row>
    <row r="876" ht="30.0" customHeight="1">
      <c r="A876" s="7"/>
      <c r="C876" s="8"/>
    </row>
    <row r="877" ht="30.0" customHeight="1">
      <c r="A877" s="7"/>
      <c r="C877" s="8"/>
    </row>
    <row r="878" ht="30.0" customHeight="1">
      <c r="A878" s="7"/>
      <c r="C878" s="8"/>
    </row>
    <row r="879" ht="30.0" customHeight="1">
      <c r="A879" s="7"/>
      <c r="C879" s="8"/>
    </row>
    <row r="880" ht="30.0" customHeight="1">
      <c r="A880" s="7"/>
      <c r="C880" s="8"/>
    </row>
    <row r="881" ht="30.0" customHeight="1">
      <c r="A881" s="7"/>
      <c r="C881" s="8"/>
    </row>
    <row r="882" ht="30.0" customHeight="1">
      <c r="A882" s="7"/>
      <c r="C882" s="8"/>
    </row>
    <row r="883" ht="30.0" customHeight="1">
      <c r="A883" s="7"/>
      <c r="C883" s="8"/>
    </row>
    <row r="884" ht="30.0" customHeight="1">
      <c r="A884" s="7"/>
      <c r="C884" s="8"/>
    </row>
    <row r="885" ht="30.0" customHeight="1">
      <c r="A885" s="7"/>
      <c r="C885" s="8"/>
    </row>
    <row r="886" ht="30.0" customHeight="1">
      <c r="A886" s="7"/>
      <c r="C886" s="8"/>
    </row>
    <row r="887" ht="30.0" customHeight="1">
      <c r="A887" s="7"/>
      <c r="C887" s="8"/>
    </row>
    <row r="888" ht="30.0" customHeight="1">
      <c r="A888" s="7"/>
      <c r="C888" s="8"/>
    </row>
    <row r="889" ht="30.0" customHeight="1">
      <c r="A889" s="7"/>
      <c r="C889" s="8"/>
    </row>
    <row r="890" ht="30.0" customHeight="1">
      <c r="A890" s="7"/>
      <c r="C890" s="8"/>
    </row>
    <row r="891" ht="30.0" customHeight="1">
      <c r="A891" s="7"/>
      <c r="C891" s="8"/>
    </row>
    <row r="892" ht="30.0" customHeight="1">
      <c r="A892" s="7"/>
      <c r="C892" s="8"/>
    </row>
    <row r="893" ht="30.0" customHeight="1">
      <c r="A893" s="7"/>
      <c r="C893" s="8"/>
    </row>
    <row r="894" ht="30.0" customHeight="1">
      <c r="A894" s="7"/>
      <c r="C894" s="8"/>
    </row>
    <row r="895" ht="30.0" customHeight="1">
      <c r="A895" s="7"/>
      <c r="C895" s="8"/>
    </row>
    <row r="896" ht="30.0" customHeight="1">
      <c r="A896" s="7"/>
      <c r="C896" s="8"/>
    </row>
    <row r="897" ht="30.0" customHeight="1">
      <c r="A897" s="7"/>
      <c r="C897" s="8"/>
    </row>
    <row r="898" ht="30.0" customHeight="1">
      <c r="A898" s="7"/>
      <c r="C898" s="8"/>
    </row>
    <row r="899" ht="30.0" customHeight="1">
      <c r="A899" s="7"/>
      <c r="C899" s="8"/>
    </row>
    <row r="900" ht="30.0" customHeight="1">
      <c r="A900" s="7"/>
      <c r="C900" s="8"/>
    </row>
    <row r="901" ht="30.0" customHeight="1">
      <c r="A901" s="7"/>
      <c r="C901" s="8"/>
    </row>
    <row r="902" ht="30.0" customHeight="1">
      <c r="A902" s="7"/>
      <c r="C902" s="8"/>
    </row>
    <row r="903" ht="30.0" customHeight="1">
      <c r="A903" s="7"/>
      <c r="C903" s="8"/>
    </row>
    <row r="904" ht="30.0" customHeight="1">
      <c r="A904" s="7"/>
      <c r="C904" s="8"/>
    </row>
    <row r="905" ht="30.0" customHeight="1">
      <c r="A905" s="7"/>
      <c r="C905" s="8"/>
    </row>
    <row r="906" ht="30.0" customHeight="1">
      <c r="A906" s="7"/>
      <c r="C906" s="8"/>
    </row>
    <row r="907" ht="30.0" customHeight="1">
      <c r="A907" s="7"/>
      <c r="C907" s="8"/>
    </row>
    <row r="908" ht="30.0" customHeight="1">
      <c r="A908" s="7"/>
      <c r="C908" s="8"/>
    </row>
    <row r="909" ht="30.0" customHeight="1">
      <c r="A909" s="7"/>
      <c r="C909" s="8"/>
    </row>
    <row r="910" ht="30.0" customHeight="1">
      <c r="A910" s="7"/>
      <c r="C910" s="8"/>
    </row>
    <row r="911" ht="30.0" customHeight="1">
      <c r="A911" s="7"/>
      <c r="C911" s="8"/>
    </row>
    <row r="912" ht="30.0" customHeight="1">
      <c r="A912" s="7"/>
      <c r="C912" s="8"/>
    </row>
    <row r="913" ht="30.0" customHeight="1">
      <c r="A913" s="7"/>
      <c r="C913" s="8"/>
    </row>
    <row r="914" ht="30.0" customHeight="1">
      <c r="A914" s="7"/>
      <c r="C914" s="8"/>
    </row>
    <row r="915" ht="30.0" customHeight="1">
      <c r="A915" s="7"/>
      <c r="C915" s="8"/>
    </row>
    <row r="916" ht="30.0" customHeight="1">
      <c r="A916" s="7"/>
      <c r="C916" s="8"/>
    </row>
    <row r="917" ht="30.0" customHeight="1">
      <c r="A917" s="7"/>
      <c r="C917" s="8"/>
    </row>
    <row r="918" ht="30.0" customHeight="1">
      <c r="A918" s="7"/>
      <c r="C918" s="8"/>
    </row>
    <row r="919" ht="30.0" customHeight="1">
      <c r="A919" s="7"/>
      <c r="C919" s="8"/>
    </row>
    <row r="920" ht="30.0" customHeight="1">
      <c r="A920" s="7"/>
      <c r="C920" s="8"/>
    </row>
    <row r="921" ht="30.0" customHeight="1">
      <c r="A921" s="7"/>
      <c r="C921" s="8"/>
    </row>
    <row r="922" ht="30.0" customHeight="1">
      <c r="A922" s="7"/>
      <c r="C922" s="8"/>
    </row>
    <row r="923" ht="30.0" customHeight="1">
      <c r="A923" s="7"/>
      <c r="C923" s="8"/>
    </row>
    <row r="924" ht="30.0" customHeight="1">
      <c r="A924" s="7"/>
      <c r="C924" s="8"/>
    </row>
    <row r="925" ht="30.0" customHeight="1">
      <c r="A925" s="7"/>
      <c r="C925" s="8"/>
    </row>
    <row r="926" ht="30.0" customHeight="1">
      <c r="A926" s="7"/>
      <c r="C926" s="8"/>
    </row>
    <row r="927" ht="30.0" customHeight="1">
      <c r="A927" s="7"/>
      <c r="C927" s="8"/>
    </row>
    <row r="928" ht="30.0" customHeight="1">
      <c r="A928" s="7"/>
      <c r="C928" s="8"/>
    </row>
    <row r="929" ht="30.0" customHeight="1">
      <c r="A929" s="7"/>
      <c r="C929" s="8"/>
    </row>
    <row r="930" ht="30.0" customHeight="1">
      <c r="A930" s="7"/>
      <c r="C930" s="8"/>
    </row>
    <row r="931" ht="30.0" customHeight="1">
      <c r="A931" s="7"/>
      <c r="C931" s="8"/>
    </row>
    <row r="932" ht="30.0" customHeight="1">
      <c r="A932" s="7"/>
      <c r="C932" s="8"/>
    </row>
    <row r="933" ht="30.0" customHeight="1">
      <c r="A933" s="7"/>
      <c r="C933" s="8"/>
    </row>
    <row r="934" ht="30.0" customHeight="1">
      <c r="A934" s="7"/>
      <c r="C934" s="8"/>
    </row>
    <row r="935" ht="30.0" customHeight="1">
      <c r="A935" s="7"/>
      <c r="C935" s="8"/>
    </row>
    <row r="936" ht="30.0" customHeight="1">
      <c r="A936" s="7"/>
      <c r="C936" s="8"/>
    </row>
    <row r="937" ht="30.0" customHeight="1">
      <c r="A937" s="7"/>
      <c r="C937" s="8"/>
    </row>
    <row r="938" ht="30.0" customHeight="1">
      <c r="A938" s="7"/>
      <c r="C938" s="8"/>
    </row>
    <row r="939" ht="30.0" customHeight="1">
      <c r="A939" s="7"/>
      <c r="C939" s="8"/>
    </row>
    <row r="940" ht="30.0" customHeight="1">
      <c r="A940" s="7"/>
      <c r="C940" s="8"/>
    </row>
    <row r="941" ht="30.0" customHeight="1">
      <c r="A941" s="7"/>
      <c r="C941" s="8"/>
    </row>
    <row r="942" ht="30.0" customHeight="1">
      <c r="A942" s="7"/>
      <c r="C942" s="8"/>
    </row>
    <row r="943" ht="30.0" customHeight="1">
      <c r="A943" s="7"/>
      <c r="C943" s="8"/>
    </row>
    <row r="944" ht="30.0" customHeight="1">
      <c r="A944" s="7"/>
      <c r="C944" s="8"/>
    </row>
    <row r="945" ht="30.0" customHeight="1">
      <c r="A945" s="7"/>
      <c r="C945" s="8"/>
    </row>
    <row r="946" ht="30.0" customHeight="1">
      <c r="A946" s="7"/>
      <c r="C946" s="8"/>
    </row>
    <row r="947" ht="30.0" customHeight="1">
      <c r="A947" s="7"/>
      <c r="C947" s="8"/>
    </row>
    <row r="948" ht="30.0" customHeight="1">
      <c r="A948" s="7"/>
      <c r="C948" s="8"/>
    </row>
    <row r="949" ht="30.0" customHeight="1">
      <c r="A949" s="7"/>
      <c r="C949" s="8"/>
    </row>
    <row r="950" ht="30.0" customHeight="1">
      <c r="A950" s="7"/>
      <c r="C950" s="8"/>
    </row>
    <row r="951" ht="30.0" customHeight="1">
      <c r="A951" s="7"/>
      <c r="C951" s="8"/>
    </row>
    <row r="952" ht="30.0" customHeight="1">
      <c r="A952" s="7"/>
      <c r="C952" s="8"/>
    </row>
    <row r="953" ht="30.0" customHeight="1">
      <c r="A953" s="7"/>
      <c r="C953" s="8"/>
    </row>
    <row r="954" ht="30.0" customHeight="1">
      <c r="A954" s="7"/>
      <c r="C954" s="8"/>
    </row>
    <row r="955" ht="30.0" customHeight="1">
      <c r="A955" s="7"/>
      <c r="C955" s="8"/>
    </row>
    <row r="956" ht="30.0" customHeight="1">
      <c r="A956" s="7"/>
      <c r="C956" s="8"/>
    </row>
    <row r="957" ht="30.0" customHeight="1">
      <c r="A957" s="7"/>
      <c r="C957" s="8"/>
    </row>
    <row r="958" ht="30.0" customHeight="1">
      <c r="A958" s="7"/>
      <c r="C958" s="8"/>
    </row>
    <row r="959" ht="30.0" customHeight="1">
      <c r="A959" s="7"/>
      <c r="C959" s="8"/>
    </row>
    <row r="960" ht="30.0" customHeight="1">
      <c r="A960" s="7"/>
      <c r="C960" s="8"/>
    </row>
    <row r="961" ht="30.0" customHeight="1">
      <c r="A961" s="7"/>
      <c r="C961" s="8"/>
    </row>
    <row r="962" ht="30.0" customHeight="1">
      <c r="A962" s="7"/>
      <c r="C962" s="8"/>
    </row>
    <row r="963" ht="30.0" customHeight="1">
      <c r="A963" s="7"/>
      <c r="C963" s="8"/>
    </row>
    <row r="964" ht="30.0" customHeight="1">
      <c r="A964" s="7"/>
      <c r="C964" s="8"/>
    </row>
    <row r="965" ht="30.0" customHeight="1">
      <c r="A965" s="7"/>
      <c r="C965" s="8"/>
    </row>
    <row r="966" ht="30.0" customHeight="1">
      <c r="A966" s="7"/>
      <c r="C966" s="8"/>
    </row>
    <row r="967" ht="30.0" customHeight="1">
      <c r="A967" s="7"/>
      <c r="C967" s="8"/>
    </row>
    <row r="968" ht="30.0" customHeight="1">
      <c r="A968" s="7"/>
      <c r="C968" s="8"/>
    </row>
    <row r="969" ht="30.0" customHeight="1">
      <c r="A969" s="7"/>
      <c r="C969" s="8"/>
    </row>
    <row r="970" ht="30.0" customHeight="1">
      <c r="A970" s="7"/>
      <c r="C970" s="8"/>
    </row>
    <row r="971" ht="30.0" customHeight="1">
      <c r="A971" s="7"/>
      <c r="C971" s="8"/>
    </row>
    <row r="972" ht="30.0" customHeight="1">
      <c r="A972" s="7"/>
      <c r="C972" s="8"/>
    </row>
    <row r="973" ht="30.0" customHeight="1">
      <c r="A973" s="7"/>
      <c r="C973" s="8"/>
    </row>
    <row r="974" ht="30.0" customHeight="1">
      <c r="A974" s="7"/>
      <c r="C974" s="8"/>
    </row>
    <row r="975" ht="30.0" customHeight="1">
      <c r="A975" s="7"/>
      <c r="C975" s="8"/>
    </row>
    <row r="976" ht="30.0" customHeight="1">
      <c r="A976" s="7"/>
      <c r="C976" s="8"/>
    </row>
    <row r="977" ht="30.0" customHeight="1">
      <c r="A977" s="7"/>
      <c r="C977" s="8"/>
    </row>
    <row r="978" ht="30.0" customHeight="1">
      <c r="A978" s="7"/>
      <c r="C978" s="8"/>
    </row>
    <row r="979" ht="30.0" customHeight="1">
      <c r="A979" s="7"/>
      <c r="C979" s="8"/>
    </row>
    <row r="980" ht="30.0" customHeight="1">
      <c r="A980" s="7"/>
      <c r="C980" s="8"/>
    </row>
    <row r="981" ht="30.0" customHeight="1">
      <c r="A981" s="7"/>
      <c r="C981" s="8"/>
    </row>
    <row r="982" ht="30.0" customHeight="1">
      <c r="A982" s="7"/>
      <c r="C982" s="8"/>
    </row>
    <row r="983" ht="30.0" customHeight="1">
      <c r="A983" s="7"/>
      <c r="C983" s="8"/>
    </row>
    <row r="984" ht="30.0" customHeight="1">
      <c r="A984" s="7"/>
      <c r="C984" s="8"/>
    </row>
    <row r="985" ht="30.0" customHeight="1">
      <c r="A985" s="7"/>
      <c r="C985" s="8"/>
    </row>
    <row r="986" ht="30.0" customHeight="1">
      <c r="A986" s="7"/>
      <c r="C986" s="8"/>
    </row>
    <row r="987" ht="30.0" customHeight="1">
      <c r="A987" s="7"/>
      <c r="C987" s="8"/>
    </row>
    <row r="988" ht="30.0" customHeight="1">
      <c r="A988" s="7"/>
      <c r="C988" s="8"/>
    </row>
    <row r="989" ht="30.0" customHeight="1">
      <c r="A989" s="7"/>
      <c r="C989" s="8"/>
    </row>
    <row r="990" ht="30.0" customHeight="1">
      <c r="A990" s="7"/>
      <c r="C990" s="8"/>
    </row>
    <row r="991" ht="30.0" customHeight="1">
      <c r="A991" s="7"/>
      <c r="C991" s="8"/>
    </row>
    <row r="992" ht="30.0" customHeight="1">
      <c r="A992" s="7"/>
      <c r="C992" s="8"/>
    </row>
    <row r="993" ht="30.0" customHeight="1">
      <c r="A993" s="7"/>
      <c r="C993" s="8"/>
    </row>
    <row r="994" ht="30.0" customHeight="1">
      <c r="A994" s="7"/>
      <c r="C994" s="8"/>
    </row>
    <row r="995" ht="30.0" customHeight="1">
      <c r="A995" s="7"/>
      <c r="C995" s="8"/>
    </row>
    <row r="996" ht="30.0" customHeight="1">
      <c r="A996" s="7"/>
      <c r="C996" s="8"/>
    </row>
    <row r="997" ht="30.0" customHeight="1">
      <c r="A997" s="7"/>
      <c r="C997" s="8"/>
    </row>
    <row r="998" ht="30.0" customHeight="1">
      <c r="A998" s="7"/>
      <c r="C998" s="8"/>
    </row>
    <row r="999" ht="30.0" customHeight="1">
      <c r="A999" s="7"/>
      <c r="C999" s="8"/>
    </row>
    <row r="1000" ht="30.0" customHeight="1">
      <c r="A1000" s="7"/>
      <c r="C1000" s="8"/>
    </row>
    <row r="1001" ht="30.0" customHeight="1">
      <c r="A1001" s="7"/>
      <c r="C1001" s="8"/>
    </row>
    <row r="1002" ht="30.0" customHeight="1">
      <c r="A1002" s="7"/>
      <c r="C1002" s="8"/>
    </row>
    <row r="1003" ht="30.0" customHeight="1">
      <c r="A1003" s="7"/>
      <c r="C1003" s="8"/>
    </row>
    <row r="1004" ht="30.0" customHeight="1">
      <c r="A1004" s="7"/>
      <c r="C1004" s="8"/>
    </row>
    <row r="1005" ht="30.0" customHeight="1">
      <c r="A1005" s="7"/>
      <c r="C1005" s="8"/>
    </row>
    <row r="1006" ht="30.0" customHeight="1">
      <c r="A1006" s="7"/>
      <c r="C1006" s="8"/>
    </row>
    <row r="1007" ht="30.0" customHeight="1">
      <c r="A1007" s="7"/>
      <c r="C1007" s="8"/>
    </row>
  </sheetData>
  <mergeCells count="19">
    <mergeCell ref="C3:D3"/>
    <mergeCell ref="C4:D4"/>
    <mergeCell ref="G5:M5"/>
    <mergeCell ref="N5:T5"/>
    <mergeCell ref="U5:AA5"/>
    <mergeCell ref="AB5:AH5"/>
    <mergeCell ref="AI5:AO5"/>
    <mergeCell ref="B6:E6"/>
    <mergeCell ref="CM5:CS5"/>
    <mergeCell ref="CT5:CZ5"/>
    <mergeCell ref="DA5:DG5"/>
    <mergeCell ref="DH5:DN5"/>
    <mergeCell ref="AP5:AV5"/>
    <mergeCell ref="AW5:BC5"/>
    <mergeCell ref="BD5:BJ5"/>
    <mergeCell ref="BK5:BQ5"/>
    <mergeCell ref="BR5:BX5"/>
    <mergeCell ref="BY5:CE5"/>
    <mergeCell ref="CF5:CL5"/>
  </mergeCells>
  <dataValidations>
    <dataValidation type="decimal" operator="greaterThanOrEqual" allowBlank="1" showInputMessage="1" prompt="Mostrar semana - Al cambiar este número, se desplazará la vista del diagrama de Gantt." sqref="C5">
      <formula1>1.0</formula1>
    </dataValidation>
  </dataValidations>
  <printOptions horizontalCentered="1"/>
  <pageMargins bottom="0.5" footer="0.0" header="0.0" left="0.35" right="0.35" top="0.35"/>
  <pageSetup fitToHeight="0" paperSize="9"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86.88"/>
    <col customWidth="1" min="2" max="26" width="8.0"/>
  </cols>
  <sheetData>
    <row r="1" ht="46.5" customHeight="1">
      <c r="A1" s="97"/>
      <c r="B1" s="5"/>
      <c r="C1" s="5"/>
      <c r="D1" s="5"/>
      <c r="E1" s="5"/>
      <c r="F1" s="5"/>
      <c r="G1" s="5"/>
      <c r="H1" s="5"/>
      <c r="I1" s="5"/>
      <c r="J1" s="5"/>
      <c r="K1" s="5"/>
      <c r="L1" s="5"/>
      <c r="M1" s="5"/>
      <c r="N1" s="5"/>
      <c r="O1" s="5"/>
      <c r="P1" s="5"/>
      <c r="Q1" s="5"/>
      <c r="R1" s="5"/>
      <c r="S1" s="5"/>
      <c r="T1" s="5"/>
      <c r="U1" s="5"/>
      <c r="V1" s="5"/>
      <c r="W1" s="5"/>
      <c r="X1" s="5"/>
      <c r="Y1" s="5"/>
      <c r="Z1" s="5"/>
    </row>
    <row r="2" ht="12.75" customHeight="1">
      <c r="A2" s="98" t="s">
        <v>74</v>
      </c>
      <c r="B2" s="99"/>
      <c r="C2" s="100"/>
      <c r="D2" s="100"/>
      <c r="E2" s="100"/>
      <c r="F2" s="100"/>
      <c r="G2" s="100"/>
      <c r="H2" s="100"/>
      <c r="I2" s="100"/>
      <c r="J2" s="100"/>
      <c r="K2" s="100"/>
      <c r="L2" s="100"/>
      <c r="M2" s="100"/>
      <c r="N2" s="100"/>
      <c r="O2" s="100"/>
      <c r="P2" s="100"/>
      <c r="Q2" s="100"/>
      <c r="R2" s="100"/>
      <c r="S2" s="100"/>
      <c r="T2" s="100"/>
      <c r="U2" s="100"/>
      <c r="V2" s="100"/>
      <c r="W2" s="100"/>
      <c r="X2" s="100"/>
      <c r="Y2" s="100"/>
      <c r="Z2" s="100"/>
    </row>
    <row r="3" ht="27.0" customHeight="1">
      <c r="A3" s="101" t="s">
        <v>75</v>
      </c>
      <c r="B3" s="102"/>
      <c r="C3" s="103"/>
      <c r="D3" s="103"/>
      <c r="E3" s="103"/>
      <c r="F3" s="103"/>
      <c r="G3" s="103"/>
      <c r="H3" s="103"/>
      <c r="I3" s="103"/>
      <c r="J3" s="103"/>
      <c r="K3" s="103"/>
      <c r="L3" s="103"/>
      <c r="M3" s="103"/>
      <c r="N3" s="103"/>
      <c r="O3" s="103"/>
      <c r="P3" s="103"/>
      <c r="Q3" s="103"/>
      <c r="R3" s="103"/>
      <c r="S3" s="103"/>
      <c r="T3" s="103"/>
      <c r="U3" s="103"/>
      <c r="V3" s="103"/>
      <c r="W3" s="103"/>
      <c r="X3" s="103"/>
      <c r="Y3" s="103"/>
      <c r="Z3" s="103"/>
    </row>
    <row r="4" ht="12.75" customHeight="1">
      <c r="A4" s="104" t="s">
        <v>76</v>
      </c>
      <c r="B4" s="105"/>
      <c r="C4" s="105"/>
      <c r="D4" s="105"/>
      <c r="E4" s="105"/>
      <c r="F4" s="105"/>
      <c r="G4" s="105"/>
      <c r="H4" s="105"/>
      <c r="I4" s="105"/>
      <c r="J4" s="105"/>
      <c r="K4" s="105"/>
      <c r="L4" s="105"/>
      <c r="M4" s="105"/>
      <c r="N4" s="105"/>
      <c r="O4" s="105"/>
      <c r="P4" s="105"/>
      <c r="Q4" s="105"/>
      <c r="R4" s="105"/>
      <c r="S4" s="105"/>
      <c r="T4" s="105"/>
      <c r="U4" s="105"/>
      <c r="V4" s="105"/>
      <c r="W4" s="105"/>
      <c r="X4" s="105"/>
      <c r="Y4" s="105"/>
      <c r="Z4" s="105"/>
    </row>
    <row r="5" ht="73.5" customHeight="1">
      <c r="A5" s="106" t="s">
        <v>77</v>
      </c>
      <c r="B5" s="5"/>
      <c r="C5" s="5"/>
      <c r="D5" s="5"/>
      <c r="E5" s="5"/>
      <c r="F5" s="5"/>
      <c r="G5" s="5"/>
      <c r="H5" s="5"/>
      <c r="I5" s="5"/>
      <c r="J5" s="5"/>
      <c r="K5" s="5"/>
      <c r="L5" s="5"/>
      <c r="M5" s="5"/>
      <c r="N5" s="5"/>
      <c r="O5" s="5"/>
      <c r="P5" s="5"/>
      <c r="Q5" s="5"/>
      <c r="R5" s="5"/>
      <c r="S5" s="5"/>
      <c r="T5" s="5"/>
      <c r="U5" s="5"/>
      <c r="V5" s="5"/>
      <c r="W5" s="5"/>
      <c r="X5" s="5"/>
      <c r="Y5" s="5"/>
      <c r="Z5" s="5"/>
    </row>
    <row r="6" ht="26.25" customHeight="1">
      <c r="A6" s="104" t="s">
        <v>78</v>
      </c>
      <c r="B6" s="5"/>
      <c r="C6" s="5"/>
      <c r="D6" s="5"/>
      <c r="E6" s="5"/>
      <c r="F6" s="5"/>
      <c r="G6" s="5"/>
      <c r="H6" s="5"/>
      <c r="I6" s="5"/>
      <c r="J6" s="5"/>
      <c r="K6" s="5"/>
      <c r="L6" s="5"/>
      <c r="M6" s="5"/>
      <c r="N6" s="5"/>
      <c r="O6" s="5"/>
      <c r="P6" s="5"/>
      <c r="Q6" s="5"/>
      <c r="R6" s="5"/>
      <c r="S6" s="5"/>
      <c r="T6" s="5"/>
      <c r="U6" s="5"/>
      <c r="V6" s="5"/>
      <c r="W6" s="5"/>
      <c r="X6" s="5"/>
      <c r="Y6" s="5"/>
      <c r="Z6" s="5"/>
    </row>
    <row r="7" ht="204.75" customHeight="1">
      <c r="A7" s="107" t="s">
        <v>79</v>
      </c>
      <c r="B7" s="97"/>
      <c r="C7" s="97"/>
      <c r="D7" s="97"/>
      <c r="E7" s="97"/>
      <c r="F7" s="97"/>
      <c r="G7" s="97"/>
      <c r="H7" s="97"/>
      <c r="I7" s="97"/>
      <c r="J7" s="97"/>
      <c r="K7" s="97"/>
      <c r="L7" s="97"/>
      <c r="M7" s="97"/>
      <c r="N7" s="97"/>
      <c r="O7" s="97"/>
      <c r="P7" s="97"/>
      <c r="Q7" s="97"/>
      <c r="R7" s="97"/>
      <c r="S7" s="97"/>
      <c r="T7" s="97"/>
      <c r="U7" s="97"/>
      <c r="V7" s="97"/>
      <c r="W7" s="97"/>
      <c r="X7" s="97"/>
      <c r="Y7" s="97"/>
      <c r="Z7" s="97"/>
    </row>
    <row r="8" ht="12.75" customHeight="1">
      <c r="A8" s="104" t="s">
        <v>80</v>
      </c>
      <c r="B8" s="105"/>
      <c r="C8" s="105"/>
      <c r="D8" s="105"/>
      <c r="E8" s="105"/>
      <c r="F8" s="105"/>
      <c r="G8" s="105"/>
      <c r="H8" s="105"/>
      <c r="I8" s="105"/>
      <c r="J8" s="105"/>
      <c r="K8" s="105"/>
      <c r="L8" s="105"/>
      <c r="M8" s="105"/>
      <c r="N8" s="105"/>
      <c r="O8" s="105"/>
      <c r="P8" s="105"/>
      <c r="Q8" s="105"/>
      <c r="R8" s="105"/>
      <c r="S8" s="105"/>
      <c r="T8" s="105"/>
      <c r="U8" s="105"/>
      <c r="V8" s="105"/>
      <c r="W8" s="105"/>
      <c r="X8" s="105"/>
      <c r="Y8" s="105"/>
      <c r="Z8" s="105"/>
    </row>
    <row r="9" ht="60.0" customHeight="1">
      <c r="A9" s="106" t="s">
        <v>81</v>
      </c>
      <c r="B9" s="5"/>
      <c r="C9" s="5"/>
      <c r="D9" s="5"/>
      <c r="E9" s="5"/>
      <c r="F9" s="5"/>
      <c r="G9" s="5"/>
      <c r="H9" s="5"/>
      <c r="I9" s="5"/>
      <c r="J9" s="5"/>
      <c r="K9" s="5"/>
      <c r="L9" s="5"/>
      <c r="M9" s="5"/>
      <c r="N9" s="5"/>
      <c r="O9" s="5"/>
      <c r="P9" s="5"/>
      <c r="Q9" s="5"/>
      <c r="R9" s="5"/>
      <c r="S9" s="5"/>
      <c r="T9" s="5"/>
      <c r="U9" s="5"/>
      <c r="V9" s="5"/>
      <c r="W9" s="5"/>
      <c r="X9" s="5"/>
      <c r="Y9" s="5"/>
      <c r="Z9" s="5"/>
    </row>
    <row r="10" ht="27.75" customHeight="1">
      <c r="A10" s="108" t="s">
        <v>82</v>
      </c>
      <c r="B10" s="97"/>
      <c r="C10" s="97"/>
      <c r="D10" s="97"/>
      <c r="E10" s="97"/>
      <c r="F10" s="97"/>
      <c r="G10" s="97"/>
      <c r="H10" s="97"/>
      <c r="I10" s="97"/>
      <c r="J10" s="97"/>
      <c r="K10" s="97"/>
      <c r="L10" s="97"/>
      <c r="M10" s="97"/>
      <c r="N10" s="97"/>
      <c r="O10" s="97"/>
      <c r="P10" s="97"/>
      <c r="Q10" s="97"/>
      <c r="R10" s="97"/>
      <c r="S10" s="97"/>
      <c r="T10" s="97"/>
      <c r="U10" s="97"/>
      <c r="V10" s="97"/>
      <c r="W10" s="97"/>
      <c r="X10" s="97"/>
      <c r="Y10" s="97"/>
      <c r="Z10" s="97"/>
    </row>
    <row r="11" ht="12.75" customHeight="1">
      <c r="A11" s="104" t="s">
        <v>83</v>
      </c>
      <c r="B11" s="105"/>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row>
    <row r="12" ht="12.75" customHeight="1">
      <c r="A12" s="106" t="s">
        <v>84</v>
      </c>
      <c r="B12" s="5"/>
      <c r="C12" s="5"/>
      <c r="D12" s="5"/>
      <c r="E12" s="5"/>
      <c r="F12" s="5"/>
      <c r="G12" s="5"/>
      <c r="H12" s="5"/>
      <c r="I12" s="5"/>
      <c r="J12" s="5"/>
      <c r="K12" s="5"/>
      <c r="L12" s="5"/>
      <c r="M12" s="5"/>
      <c r="N12" s="5"/>
      <c r="O12" s="5"/>
      <c r="P12" s="5"/>
      <c r="Q12" s="5"/>
      <c r="R12" s="5"/>
      <c r="S12" s="5"/>
      <c r="T12" s="5"/>
      <c r="U12" s="5"/>
      <c r="V12" s="5"/>
      <c r="W12" s="5"/>
      <c r="X12" s="5"/>
      <c r="Y12" s="5"/>
      <c r="Z12" s="5"/>
    </row>
    <row r="13" ht="27.75" customHeight="1">
      <c r="A13" s="108" t="s">
        <v>85</v>
      </c>
      <c r="B13" s="97"/>
      <c r="C13" s="97"/>
      <c r="D13" s="97"/>
      <c r="E13" s="97"/>
      <c r="F13" s="97"/>
      <c r="G13" s="97"/>
      <c r="H13" s="97"/>
      <c r="I13" s="97"/>
      <c r="J13" s="97"/>
      <c r="K13" s="97"/>
      <c r="L13" s="97"/>
      <c r="M13" s="97"/>
      <c r="N13" s="97"/>
      <c r="O13" s="97"/>
      <c r="P13" s="97"/>
      <c r="Q13" s="97"/>
      <c r="R13" s="97"/>
      <c r="S13" s="97"/>
      <c r="T13" s="97"/>
      <c r="U13" s="97"/>
      <c r="V13" s="97"/>
      <c r="W13" s="97"/>
      <c r="X13" s="97"/>
      <c r="Y13" s="97"/>
      <c r="Z13" s="97"/>
    </row>
    <row r="14" ht="12.75" customHeight="1">
      <c r="A14" s="104" t="s">
        <v>86</v>
      </c>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row>
    <row r="15" ht="75.0" customHeight="1">
      <c r="A15" s="106" t="s">
        <v>87</v>
      </c>
      <c r="B15" s="5"/>
      <c r="C15" s="5"/>
      <c r="D15" s="5"/>
      <c r="E15" s="5"/>
      <c r="F15" s="5"/>
      <c r="G15" s="5"/>
      <c r="H15" s="5"/>
      <c r="I15" s="5"/>
      <c r="J15" s="5"/>
      <c r="K15" s="5"/>
      <c r="L15" s="5"/>
      <c r="M15" s="5"/>
      <c r="N15" s="5"/>
      <c r="O15" s="5"/>
      <c r="P15" s="5"/>
      <c r="Q15" s="5"/>
      <c r="R15" s="5"/>
      <c r="S15" s="5"/>
      <c r="T15" s="5"/>
      <c r="U15" s="5"/>
      <c r="V15" s="5"/>
      <c r="W15" s="5"/>
      <c r="X15" s="5"/>
      <c r="Y15" s="5"/>
      <c r="Z15" s="5"/>
    </row>
    <row r="16" ht="12.75" customHeight="1">
      <c r="A16" s="106" t="s">
        <v>88</v>
      </c>
      <c r="B16" s="5"/>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97"/>
      <c r="B17" s="5"/>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97"/>
      <c r="B18" s="5"/>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97"/>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97"/>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97"/>
      <c r="B21" s="5"/>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97"/>
      <c r="B22" s="5"/>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97"/>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97"/>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97"/>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97"/>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97"/>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97"/>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97"/>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97"/>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97"/>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97"/>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97"/>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97"/>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97"/>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97"/>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97"/>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97"/>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97"/>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97"/>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97"/>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97"/>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97"/>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97"/>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97"/>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97"/>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97"/>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97"/>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97"/>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97"/>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97"/>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97"/>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97"/>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97"/>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97"/>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97"/>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97"/>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97"/>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97"/>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97"/>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97"/>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97"/>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97"/>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97"/>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97"/>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97"/>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97"/>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97"/>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97"/>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97"/>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97"/>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97"/>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97"/>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97"/>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97"/>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97"/>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97"/>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97"/>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97"/>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97"/>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97"/>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97"/>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97"/>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97"/>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97"/>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97"/>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97"/>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97"/>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97"/>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97"/>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97"/>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97"/>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97"/>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97"/>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97"/>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97"/>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97"/>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97"/>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97"/>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97"/>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97"/>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97"/>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97"/>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97"/>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97"/>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97"/>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97"/>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97"/>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97"/>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97"/>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97"/>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97"/>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97"/>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97"/>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97"/>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97"/>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97"/>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97"/>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97"/>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97"/>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97"/>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97"/>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97"/>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97"/>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97"/>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97"/>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97"/>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97"/>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97"/>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97"/>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97"/>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97"/>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97"/>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97"/>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97"/>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97"/>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97"/>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97"/>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97"/>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97"/>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97"/>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97"/>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97"/>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97"/>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97"/>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97"/>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97"/>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97"/>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97"/>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97"/>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97"/>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97"/>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97"/>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97"/>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97"/>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97"/>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97"/>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97"/>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97"/>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97"/>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97"/>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97"/>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97"/>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97"/>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97"/>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97"/>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97"/>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97"/>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97"/>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97"/>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97"/>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97"/>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97"/>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97"/>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97"/>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97"/>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97"/>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97"/>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97"/>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97"/>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97"/>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97"/>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97"/>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97"/>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97"/>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97"/>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97"/>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97"/>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97"/>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97"/>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97"/>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97"/>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97"/>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97"/>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97"/>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97"/>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97"/>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97"/>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97"/>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97"/>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97"/>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97"/>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97"/>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97"/>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97"/>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97"/>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97"/>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97"/>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97"/>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97"/>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97"/>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97"/>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97"/>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97"/>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97"/>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97"/>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97"/>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97"/>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97"/>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97"/>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97"/>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97"/>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97"/>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97"/>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97"/>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97"/>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97"/>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97"/>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97"/>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97"/>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97"/>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97"/>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97"/>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97"/>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97"/>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97"/>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97"/>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97"/>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97"/>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97"/>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97"/>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97"/>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97"/>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97"/>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97"/>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97"/>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97"/>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97"/>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97"/>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97"/>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97"/>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97"/>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97"/>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97"/>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97"/>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97"/>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97"/>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97"/>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97"/>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97"/>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97"/>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97"/>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97"/>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97"/>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97"/>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97"/>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97"/>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97"/>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97"/>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97"/>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97"/>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97"/>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97"/>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97"/>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97"/>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97"/>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97"/>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97"/>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97"/>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97"/>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97"/>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97"/>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97"/>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97"/>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97"/>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97"/>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97"/>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97"/>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97"/>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97"/>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97"/>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97"/>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97"/>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97"/>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97"/>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97"/>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97"/>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97"/>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97"/>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97"/>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97"/>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97"/>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97"/>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97"/>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97"/>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97"/>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97"/>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97"/>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97"/>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97"/>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97"/>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97"/>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97"/>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97"/>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97"/>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97"/>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97"/>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97"/>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97"/>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97"/>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97"/>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97"/>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97"/>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97"/>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97"/>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97"/>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97"/>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97"/>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97"/>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97"/>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97"/>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97"/>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97"/>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97"/>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97"/>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97"/>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97"/>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97"/>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97"/>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97"/>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97"/>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97"/>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97"/>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97"/>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97"/>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97"/>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97"/>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97"/>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97"/>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97"/>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97"/>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97"/>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97"/>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97"/>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97"/>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97"/>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97"/>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97"/>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97"/>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97"/>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97"/>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97"/>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97"/>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97"/>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97"/>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97"/>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97"/>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97"/>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97"/>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97"/>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97"/>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97"/>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97"/>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97"/>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97"/>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97"/>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97"/>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97"/>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97"/>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97"/>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97"/>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97"/>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97"/>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97"/>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97"/>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97"/>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97"/>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97"/>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97"/>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97"/>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97"/>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97"/>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97"/>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97"/>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97"/>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97"/>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97"/>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97"/>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97"/>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97"/>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97"/>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97"/>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97"/>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97"/>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97"/>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97"/>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97"/>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97"/>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97"/>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97"/>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97"/>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97"/>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97"/>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97"/>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97"/>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97"/>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97"/>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97"/>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97"/>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97"/>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97"/>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97"/>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97"/>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97"/>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97"/>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97"/>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97"/>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97"/>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97"/>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97"/>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97"/>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97"/>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97"/>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97"/>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97"/>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97"/>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97"/>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97"/>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97"/>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97"/>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97"/>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97"/>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97"/>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97"/>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97"/>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97"/>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97"/>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97"/>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97"/>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97"/>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97"/>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97"/>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97"/>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97"/>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97"/>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97"/>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97"/>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97"/>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97"/>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97"/>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97"/>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97"/>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97"/>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97"/>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97"/>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97"/>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97"/>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97"/>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97"/>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97"/>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97"/>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97"/>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97"/>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97"/>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97"/>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97"/>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97"/>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97"/>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97"/>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97"/>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97"/>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97"/>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97"/>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97"/>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97"/>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97"/>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97"/>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97"/>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97"/>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97"/>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97"/>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97"/>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97"/>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97"/>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97"/>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97"/>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97"/>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97"/>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97"/>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97"/>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97"/>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97"/>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97"/>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97"/>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97"/>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97"/>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97"/>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97"/>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97"/>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97"/>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97"/>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97"/>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97"/>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97"/>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97"/>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97"/>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97"/>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97"/>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97"/>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97"/>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97"/>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97"/>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97"/>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97"/>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97"/>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97"/>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97"/>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97"/>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97"/>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97"/>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97"/>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97"/>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97"/>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97"/>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97"/>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97"/>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97"/>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97"/>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97"/>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97"/>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97"/>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97"/>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97"/>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97"/>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97"/>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97"/>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97"/>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97"/>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97"/>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97"/>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97"/>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97"/>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97"/>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97"/>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97"/>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97"/>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97"/>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97"/>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97"/>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97"/>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97"/>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97"/>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97"/>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97"/>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97"/>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97"/>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97"/>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97"/>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97"/>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97"/>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97"/>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97"/>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97"/>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97"/>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97"/>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97"/>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97"/>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97"/>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97"/>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97"/>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97"/>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97"/>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97"/>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97"/>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97"/>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97"/>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97"/>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97"/>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97"/>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97"/>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97"/>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97"/>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97"/>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97"/>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97"/>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97"/>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97"/>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97"/>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97"/>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97"/>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97"/>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97"/>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97"/>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97"/>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97"/>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97"/>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97"/>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97"/>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97"/>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97"/>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97"/>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97"/>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97"/>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97"/>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97"/>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97"/>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97"/>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97"/>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97"/>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97"/>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97"/>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97"/>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97"/>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97"/>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97"/>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97"/>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97"/>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97"/>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97"/>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97"/>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97"/>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97"/>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97"/>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97"/>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97"/>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97"/>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97"/>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97"/>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97"/>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97"/>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97"/>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97"/>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97"/>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97"/>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97"/>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97"/>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97"/>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97"/>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97"/>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97"/>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97"/>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97"/>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97"/>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97"/>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97"/>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97"/>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97"/>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97"/>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97"/>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97"/>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97"/>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97"/>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97"/>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97"/>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97"/>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97"/>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97"/>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97"/>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97"/>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97"/>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97"/>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97"/>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97"/>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97"/>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97"/>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97"/>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97"/>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97"/>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97"/>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97"/>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97"/>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97"/>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97"/>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97"/>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97"/>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97"/>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97"/>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97"/>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97"/>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97"/>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97"/>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97"/>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97"/>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97"/>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97"/>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97"/>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97"/>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97"/>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97"/>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97"/>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97"/>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97"/>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97"/>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97"/>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97"/>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97"/>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97"/>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97"/>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97"/>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97"/>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97"/>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97"/>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97"/>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97"/>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97"/>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97"/>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97"/>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97"/>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97"/>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97"/>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97"/>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97"/>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97"/>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97"/>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97"/>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97"/>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97"/>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97"/>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97"/>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97"/>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97"/>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97"/>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97"/>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97"/>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97"/>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97"/>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97"/>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97"/>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97"/>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97"/>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97"/>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97"/>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97"/>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97"/>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97"/>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97"/>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97"/>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97"/>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97"/>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97"/>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97"/>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97"/>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97"/>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97"/>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97"/>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97"/>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97"/>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97"/>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97"/>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97"/>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97"/>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97"/>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97"/>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97"/>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97"/>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97"/>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97"/>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97"/>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97"/>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97"/>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97"/>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97"/>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97"/>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97"/>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97"/>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97"/>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97"/>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97"/>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97"/>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97"/>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97"/>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97"/>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97"/>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97"/>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97"/>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97"/>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97"/>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97"/>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97"/>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97"/>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97"/>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97"/>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97"/>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97"/>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97"/>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97"/>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97"/>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97"/>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97"/>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97"/>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97"/>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97"/>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97"/>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97"/>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97"/>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97"/>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97"/>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97"/>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97"/>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97"/>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97"/>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97"/>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97"/>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97"/>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97"/>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97"/>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97"/>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97"/>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97"/>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97"/>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97"/>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97"/>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97"/>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97"/>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97"/>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97"/>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97"/>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97"/>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97"/>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97"/>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97"/>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97"/>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97"/>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97"/>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97"/>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97"/>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97"/>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97"/>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97"/>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97"/>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97"/>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97"/>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97"/>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97"/>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97"/>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97"/>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97"/>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97"/>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97"/>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97"/>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97"/>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97"/>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97"/>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97"/>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97"/>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97"/>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97"/>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97"/>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97"/>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97"/>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97"/>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97"/>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97"/>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97"/>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97"/>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97"/>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97"/>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97"/>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97"/>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97"/>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97"/>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97"/>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97"/>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97"/>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97"/>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97"/>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97"/>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97"/>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97"/>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97"/>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97"/>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97"/>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97"/>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97"/>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97"/>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97"/>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97"/>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97"/>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97"/>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97"/>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97"/>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97"/>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97"/>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97"/>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97"/>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97"/>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97"/>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97"/>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97"/>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97"/>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97"/>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97"/>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97"/>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97"/>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97"/>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97"/>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97"/>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97"/>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97"/>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97"/>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97"/>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97"/>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97"/>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97"/>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97"/>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97"/>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97"/>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97"/>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97"/>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97"/>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97"/>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97"/>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97"/>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97"/>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97"/>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97"/>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97"/>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97"/>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97"/>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97"/>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97"/>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97"/>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97"/>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97"/>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97"/>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97"/>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97"/>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97"/>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97"/>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97"/>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97"/>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97"/>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97"/>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97"/>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97"/>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97"/>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97"/>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97"/>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97"/>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97"/>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97"/>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97"/>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97"/>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97"/>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97"/>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97"/>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97"/>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97"/>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97"/>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97"/>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97"/>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97"/>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97"/>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97"/>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97"/>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97"/>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97"/>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97"/>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97"/>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97"/>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97"/>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97"/>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97"/>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97"/>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97"/>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97"/>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97"/>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97"/>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97"/>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97"/>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97"/>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97"/>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97"/>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97"/>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97"/>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97"/>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97"/>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97"/>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97"/>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97"/>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97"/>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97"/>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97"/>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97"/>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97"/>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97"/>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97"/>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97"/>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97"/>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97"/>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A2"/>
    <hyperlink r:id="rId2" ref="A3"/>
    <hyperlink r:id="rId3" ref="A10"/>
    <hyperlink r:id="rId4" ref="A13"/>
  </hyperlinks>
  <printOptions horizontalCentered="1"/>
  <pageMargins bottom="0.5" footer="0.0" header="0.0" left="0.35" right="0.35" top="0.35"/>
  <pageSetup fitToHeight="0" paperSize="9" orientation="landscape"/>
  <headerFooter>
    <oddFooter/>
  </headerFooter>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cp:coreProperties>
</file>