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DT" sheetId="1" r:id="rId3"/>
    <sheet state="visible" name="Hoja3" sheetId="2" r:id="rId4"/>
  </sheets>
  <definedNames/>
  <calcPr/>
</workbook>
</file>

<file path=xl/sharedStrings.xml><?xml version="1.0" encoding="utf-8"?>
<sst xmlns="http://schemas.openxmlformats.org/spreadsheetml/2006/main" count="122" uniqueCount="71">
  <si>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</si>
  <si>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</si>
  <si>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</si>
  <si>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</si>
  <si>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</si>
  <si>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</si>
  <si>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JP</t>
  </si>
  <si>
    <t>AF</t>
  </si>
  <si>
    <t>PG</t>
  </si>
  <si>
    <t>DBA</t>
  </si>
  <si>
    <t>TS</t>
  </si>
  <si>
    <t>DI</t>
  </si>
  <si>
    <t>SIGLA</t>
  </si>
  <si>
    <t>ROL</t>
  </si>
  <si>
    <t>NOMBRE</t>
  </si>
  <si>
    <t>COSTO x HORA</t>
  </si>
  <si>
    <t>Kick Off</t>
  </si>
  <si>
    <t>JEFE DEPROYECTO</t>
  </si>
  <si>
    <t>Acta de Constitución de Proyecto</t>
  </si>
  <si>
    <t>ANALISTA F</t>
  </si>
  <si>
    <t>Aprobación del Acta</t>
  </si>
  <si>
    <t>PROGRAMADOR</t>
  </si>
  <si>
    <t>Definición de Requerimientos Generales de Proyecto</t>
  </si>
  <si>
    <t>ADMIN. BASE DATOS</t>
  </si>
  <si>
    <t>Organización del Equipo</t>
  </si>
  <si>
    <t>TESTING</t>
  </si>
  <si>
    <t xml:space="preserve">Fase Diseño </t>
  </si>
  <si>
    <t xml:space="preserve">DI </t>
  </si>
  <si>
    <t>DISEÑADOR</t>
  </si>
  <si>
    <t>Captura de requerimientos Específicos</t>
  </si>
  <si>
    <t>Analisis de Requerimientos</t>
  </si>
  <si>
    <t>Diseño de la Solución. Modelamientos</t>
  </si>
  <si>
    <t>Propuesta ERS</t>
  </si>
  <si>
    <t>Plan de Proyecto</t>
  </si>
  <si>
    <t>Fase de Desarrollo</t>
  </si>
  <si>
    <t>COSTO POR FASE</t>
  </si>
  <si>
    <t>Implementación ambiente de Desarrollo</t>
  </si>
  <si>
    <t>Base de Datos.</t>
  </si>
  <si>
    <t>Construcción</t>
  </si>
  <si>
    <t>Poblamiento Inicial</t>
  </si>
  <si>
    <t>Fase Implementación y Cierre</t>
  </si>
  <si>
    <t>Administrador de Usuarios.</t>
  </si>
  <si>
    <t>COSTO POR COMPONENTE</t>
  </si>
  <si>
    <t>Registro Cliente y Usuario</t>
  </si>
  <si>
    <t>Ficha Datos Cliente</t>
  </si>
  <si>
    <t>Inicio Sesión Usuarios mobile y local.</t>
  </si>
  <si>
    <t>Validación Usuarios</t>
  </si>
  <si>
    <t>Reserva Mobile para Usuario Cliente.</t>
  </si>
  <si>
    <t>Interfaz Local</t>
  </si>
  <si>
    <t>Gestión de Reserva web para Administrador Hotel.</t>
  </si>
  <si>
    <t>Interfaz Mobile</t>
  </si>
  <si>
    <t>Interfaz Principal Aplicación Mobile</t>
  </si>
  <si>
    <t>Interfaz Principal Administrador Hotel.</t>
  </si>
  <si>
    <t>Componente Reserva</t>
  </si>
  <si>
    <t>Integración del Sistema</t>
  </si>
  <si>
    <t>Formulario Reserva</t>
  </si>
  <si>
    <t>COSTO HH POR ROL</t>
  </si>
  <si>
    <t>Registro Reserva Usuario administrador</t>
  </si>
  <si>
    <t>Consulta Disponibilidad Reserva</t>
  </si>
  <si>
    <t>Administrador cancelaciones.</t>
  </si>
  <si>
    <t>TOTAL HH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</si>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</sst>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15">
    <font>
      <sz val="11.0"/>
      <color rgb="FF000000"/>
      <name val="Calibri"/>
    </font>
    <font>
      <b/>
      <sz val="20.0"/>
      <color rgb="FF000000"/>
      <name val="Calibri"/>
    </font>
    <font/>
    <font>
      <b/>
      <sz val="14.0"/>
      <color rgb="FFFFFFFF"/>
      <name val="Calibri"/>
    </font>
    <font>
      <b/>
      <sz val="11.0"/>
      <color rgb="FFFFFFFF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4.0"/>
      <color rgb="FFFFFFFF"/>
      <name val="Calibri"/>
    </font>
    <font>
      <b/>
      <sz val="11.0"/>
      <name val="Calibri"/>
    </font>
    <font>
      <sz val="11.0"/>
      <color rgb="FFC00000"/>
      <name val="Calibri"/>
    </font>
    <font>
      <sz val="11.0"/>
      <color rgb="FFFFFFFF"/>
      <name val="Calibri"/>
    </font>
    <font>
      <sz val="14.0"/>
      <color rgb="FF000000"/>
      <name val="Calibri"/>
    </font>
    <font>
      <b/>
      <sz val="10.0"/>
      <name val="Calibri"/>
    </font>
    <font>
      <b/>
      <sz val="10.0"/>
      <color rgb="FFFFFFFF"/>
      <name val="Calibri"/>
    </font>
    <font>
      <sz val="16.0"/>
      <color rgb="FFC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0" fillId="0" fontId="0" numFmtId="0" xfId="0" applyAlignment="1" applyFont="1">
      <alignment horizontal="center"/>
    </xf>
    <xf borderId="1" fillId="2" fontId="0" numFmtId="0" xfId="0" applyAlignment="1" applyBorder="1" applyFont="1">
      <alignment shrinkToFit="0" wrapText="1"/>
    </xf>
    <xf borderId="5" fillId="3" fontId="3" numFmtId="0" xfId="0" applyBorder="1" applyFill="1" applyFont="1"/>
    <xf borderId="5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6" fillId="3" fontId="3" numFmtId="0" xfId="0" applyAlignment="1" applyBorder="1" applyFont="1">
      <alignment horizontal="center" shrinkToFit="0" wrapText="1"/>
    </xf>
    <xf borderId="5" fillId="4" fontId="4" numFmtId="0" xfId="0" applyBorder="1" applyFill="1" applyFont="1"/>
    <xf borderId="5" fillId="4" fontId="4" numFmtId="0" xfId="0" applyAlignment="1" applyBorder="1" applyFont="1">
      <alignment horizontal="center"/>
    </xf>
    <xf borderId="5" fillId="4" fontId="4" numFmtId="0" xfId="0" applyAlignment="1" applyBorder="1" applyFont="1">
      <alignment shrinkToFit="0" wrapText="1"/>
    </xf>
    <xf borderId="5" fillId="5" fontId="5" numFmtId="0" xfId="0" applyAlignment="1" applyBorder="1" applyFill="1" applyFont="1">
      <alignment vertical="center"/>
    </xf>
    <xf borderId="5" fillId="2" fontId="6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5" fillId="2" fontId="0" numFmtId="0" xfId="0" applyBorder="1" applyFont="1"/>
    <xf borderId="5" fillId="2" fontId="0" numFmtId="164" xfId="0" applyBorder="1" applyFont="1" applyNumberFormat="1"/>
    <xf borderId="1" fillId="5" fontId="5" numFmtId="0" xfId="0" applyBorder="1" applyFont="1"/>
    <xf borderId="5" fillId="4" fontId="4" numFmtId="0" xfId="0" applyAlignment="1" applyBorder="1" applyFont="1">
      <alignment horizontal="left" vertical="center"/>
    </xf>
    <xf borderId="6" fillId="4" fontId="7" numFmtId="0" xfId="0" applyAlignment="1" applyBorder="1" applyFont="1">
      <alignment horizontal="left"/>
    </xf>
    <xf borderId="5" fillId="5" fontId="6" numFmtId="0" xfId="0" applyAlignment="1" applyBorder="1" applyFont="1">
      <alignment horizontal="left" vertical="center"/>
    </xf>
    <xf borderId="5" fillId="2" fontId="8" numFmtId="0" xfId="0" applyBorder="1" applyFont="1"/>
    <xf borderId="5" fillId="5" fontId="9" numFmtId="0" xfId="0" applyAlignment="1" applyBorder="1" applyFont="1">
      <alignment horizontal="left" vertical="center"/>
    </xf>
    <xf borderId="5" fillId="2" fontId="8" numFmtId="0" xfId="0" applyAlignment="1" applyBorder="1" applyFont="1">
      <alignment horizontal="left" vertical="center"/>
    </xf>
    <xf borderId="5" fillId="4" fontId="10" numFmtId="0" xfId="0" applyBorder="1" applyFont="1"/>
    <xf borderId="5" fillId="4" fontId="0" numFmtId="0" xfId="0" applyBorder="1" applyFont="1"/>
    <xf borderId="6" fillId="4" fontId="4" numFmtId="0" xfId="0" applyAlignment="1" applyBorder="1" applyFont="1">
      <alignment horizontal="left"/>
    </xf>
    <xf borderId="5" fillId="6" fontId="11" numFmtId="0" xfId="0" applyBorder="1" applyFill="1" applyFont="1"/>
    <xf borderId="5" fillId="2" fontId="11" numFmtId="164" xfId="0" applyBorder="1" applyFont="1" applyNumberFormat="1"/>
    <xf borderId="5" fillId="5" fontId="5" numFmtId="0" xfId="0" applyAlignment="1" applyBorder="1" applyFont="1">
      <alignment horizontal="left" vertical="center"/>
    </xf>
    <xf borderId="5" fillId="5" fontId="5" numFmtId="0" xfId="0" applyBorder="1" applyFont="1"/>
    <xf borderId="5" fillId="2" fontId="12" numFmtId="0" xfId="0" applyBorder="1" applyFont="1"/>
    <xf borderId="5" fillId="4" fontId="13" numFmtId="0" xfId="0" applyBorder="1" applyFont="1"/>
    <xf borderId="5" fillId="4" fontId="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85725</xdr:colOff>
      <xdr:row>66</xdr:row>
      <xdr:rowOff>0</xdr:rowOff>
    </xdr:from>
    <xdr:ext cx="5276850" cy="352425"/>
    <xdr:sp>
      <xdr:nvSpPr>
        <xdr:cNvPr id="3" name="Shape 3"/>
        <xdr:cNvSpPr/>
      </xdr:nvSpPr>
      <xdr:spPr>
        <a:xfrm>
          <a:off x="2717100" y="3618075"/>
          <a:ext cx="5257800" cy="323850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6.71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18.0"/>
    <col customWidth="1" min="12" max="12" width="44.71"/>
    <col customWidth="1" min="13" max="13" width="17.57"/>
    <col customWidth="1" min="14" max="26" width="10.71"/>
  </cols>
  <sheetData>
    <row r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4"/>
      <c r="C2" s="4"/>
      <c r="D2" s="4"/>
      <c r="E2" s="4"/>
      <c r="F2" s="4"/>
      <c r="G2" s="4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7.25" customHeight="1">
      <c r="A4" s="8" t="s">
        <v>1</v>
      </c>
      <c r="B4" s="9"/>
      <c r="C4" s="10" t="s">
        <v>2</v>
      </c>
      <c r="D4" s="11"/>
      <c r="E4" s="11"/>
      <c r="F4" s="11"/>
      <c r="G4" s="11"/>
      <c r="H4" s="12"/>
      <c r="I4" s="7"/>
      <c r="J4" s="13" t="s">
        <v>3</v>
      </c>
      <c r="K4" s="11"/>
      <c r="L4" s="12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4" t="s">
        <v>4</v>
      </c>
      <c r="B5" s="15" t="s">
        <v>5</v>
      </c>
      <c r="C5" s="15" t="s">
        <v>6</v>
      </c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"/>
      <c r="J5" s="16" t="s">
        <v>12</v>
      </c>
      <c r="K5" s="16" t="s">
        <v>13</v>
      </c>
      <c r="L5" s="16" t="s">
        <v>14</v>
      </c>
      <c r="M5" s="16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outlineLevel="1">
      <c r="A6" s="17" t="s">
        <v>16</v>
      </c>
      <c r="B6" s="18">
        <v>0.5</v>
      </c>
      <c r="C6" s="19">
        <v>1.0</v>
      </c>
      <c r="D6" s="19">
        <v>2.0</v>
      </c>
      <c r="E6" s="19"/>
      <c r="F6" s="19"/>
      <c r="G6" s="19"/>
      <c r="H6" s="19"/>
      <c r="I6" s="1"/>
      <c r="J6" s="20" t="s">
        <v>6</v>
      </c>
      <c r="K6" s="20" t="s">
        <v>17</v>
      </c>
      <c r="L6" s="20"/>
      <c r="M6" s="21">
        <v>10000.0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outlineLevel="1">
      <c r="A7" s="17" t="s">
        <v>18</v>
      </c>
      <c r="B7" s="19">
        <v>1.0</v>
      </c>
      <c r="C7" s="19">
        <v>2.0</v>
      </c>
      <c r="D7" s="19">
        <v>1.0</v>
      </c>
      <c r="E7" s="19"/>
      <c r="F7" s="19"/>
      <c r="G7" s="19"/>
      <c r="H7" s="19"/>
      <c r="I7" s="1"/>
      <c r="J7" s="20" t="s">
        <v>7</v>
      </c>
      <c r="K7" s="20" t="s">
        <v>19</v>
      </c>
      <c r="L7" s="20"/>
      <c r="M7" s="21">
        <v>7000.0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outlineLevel="1">
      <c r="A8" s="17" t="s">
        <v>20</v>
      </c>
      <c r="B8" s="19">
        <v>1.0</v>
      </c>
      <c r="C8" s="19">
        <v>1.0</v>
      </c>
      <c r="D8" s="19"/>
      <c r="E8" s="19"/>
      <c r="F8" s="19"/>
      <c r="G8" s="19"/>
      <c r="H8" s="19"/>
      <c r="I8" s="1"/>
      <c r="J8" s="20" t="s">
        <v>8</v>
      </c>
      <c r="K8" s="20" t="s">
        <v>21</v>
      </c>
      <c r="L8" s="20"/>
      <c r="M8" s="21">
        <v>6000.0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outlineLevel="1">
      <c r="A9" s="22" t="s">
        <v>22</v>
      </c>
      <c r="B9" s="19">
        <v>3.0</v>
      </c>
      <c r="C9" s="19">
        <v>1.0</v>
      </c>
      <c r="D9" s="19">
        <v>4.0</v>
      </c>
      <c r="E9" s="19"/>
      <c r="F9" s="19"/>
      <c r="G9" s="19"/>
      <c r="H9" s="19"/>
      <c r="I9" s="1"/>
      <c r="J9" s="20" t="s">
        <v>9</v>
      </c>
      <c r="K9" s="20" t="s">
        <v>23</v>
      </c>
      <c r="L9" s="20"/>
      <c r="M9" s="21">
        <v>5000.0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outlineLevel="1">
      <c r="A10" s="17" t="s">
        <v>24</v>
      </c>
      <c r="B10" s="19">
        <v>1.0</v>
      </c>
      <c r="C10" s="19">
        <v>4.0</v>
      </c>
      <c r="D10" s="19">
        <v>1.0</v>
      </c>
      <c r="E10" s="19">
        <v>1.0</v>
      </c>
      <c r="F10" s="19">
        <v>1.0</v>
      </c>
      <c r="G10" s="19">
        <v>1.0</v>
      </c>
      <c r="H10" s="19">
        <v>1.0</v>
      </c>
      <c r="I10" s="1"/>
      <c r="J10" s="20" t="s">
        <v>10</v>
      </c>
      <c r="K10" s="20" t="s">
        <v>25</v>
      </c>
      <c r="L10" s="20"/>
      <c r="M10" s="21">
        <v>3000.0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 t="s">
        <v>26</v>
      </c>
      <c r="B11" s="15" t="s">
        <v>5</v>
      </c>
      <c r="C11" s="15" t="s">
        <v>6</v>
      </c>
      <c r="D11" s="15" t="s">
        <v>7</v>
      </c>
      <c r="E11" s="15" t="s">
        <v>8</v>
      </c>
      <c r="F11" s="15" t="s">
        <v>9</v>
      </c>
      <c r="G11" s="15" t="s">
        <v>10</v>
      </c>
      <c r="H11" s="15" t="s">
        <v>11</v>
      </c>
      <c r="I11" s="1"/>
      <c r="J11" s="20" t="s">
        <v>27</v>
      </c>
      <c r="K11" s="20" t="s">
        <v>28</v>
      </c>
      <c r="L11" s="20"/>
      <c r="M11" s="21">
        <v>5000.0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outlineLevel="1">
      <c r="A12" s="22" t="s">
        <v>29</v>
      </c>
      <c r="B12" s="19">
        <v>2.0</v>
      </c>
      <c r="C12" s="19"/>
      <c r="D12" s="19">
        <v>16.0</v>
      </c>
      <c r="E12" s="19"/>
      <c r="F12" s="19"/>
      <c r="G12" s="19"/>
      <c r="H12" s="19">
        <v>2.0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outlineLevel="1">
      <c r="A13" s="17" t="s">
        <v>30</v>
      </c>
      <c r="B13" s="19">
        <v>1.0</v>
      </c>
      <c r="C13" s="19">
        <v>2.0</v>
      </c>
      <c r="D13" s="19">
        <v>8.0</v>
      </c>
      <c r="E13" s="19">
        <v>2.0</v>
      </c>
      <c r="F13" s="19">
        <v>2.0</v>
      </c>
      <c r="G13" s="19"/>
      <c r="H13" s="19">
        <v>2.0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outlineLevel="1">
      <c r="A14" s="17" t="s">
        <v>31</v>
      </c>
      <c r="B14" s="19">
        <v>1.0</v>
      </c>
      <c r="C14" s="19">
        <v>2.0</v>
      </c>
      <c r="D14" s="19">
        <v>8.0</v>
      </c>
      <c r="E14" s="19">
        <v>4.0</v>
      </c>
      <c r="F14" s="19">
        <v>4.0</v>
      </c>
      <c r="G14" s="19"/>
      <c r="H14" s="19">
        <v>4.0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outlineLevel="1">
      <c r="A15" s="22" t="s">
        <v>32</v>
      </c>
      <c r="B15" s="19">
        <v>1.0</v>
      </c>
      <c r="C15" s="19">
        <v>1.0</v>
      </c>
      <c r="D15" s="19">
        <v>8.0</v>
      </c>
      <c r="E15" s="19"/>
      <c r="F15" s="19"/>
      <c r="G15" s="19"/>
      <c r="H15" s="1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outlineLevel="1">
      <c r="A16" s="17" t="s">
        <v>33</v>
      </c>
      <c r="B16" s="19">
        <v>2.0</v>
      </c>
      <c r="C16" s="19">
        <v>16.0</v>
      </c>
      <c r="D16" s="19">
        <v>2.0</v>
      </c>
      <c r="E16" s="19"/>
      <c r="F16" s="19"/>
      <c r="G16" s="19"/>
      <c r="H16" s="1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3" t="s">
        <v>34</v>
      </c>
      <c r="B17" s="15" t="s">
        <v>5</v>
      </c>
      <c r="C17" s="15" t="s">
        <v>6</v>
      </c>
      <c r="D17" s="15" t="s">
        <v>7</v>
      </c>
      <c r="E17" s="15" t="s">
        <v>8</v>
      </c>
      <c r="F17" s="15" t="s">
        <v>9</v>
      </c>
      <c r="G17" s="15" t="s">
        <v>10</v>
      </c>
      <c r="H17" s="15" t="s">
        <v>11</v>
      </c>
      <c r="I17" s="1"/>
      <c r="J17" s="1"/>
      <c r="K17" s="1"/>
      <c r="L17" s="24" t="s">
        <v>35</v>
      </c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outlineLevel="1">
      <c r="A18" s="25" t="s">
        <v>36</v>
      </c>
      <c r="B18" s="18">
        <v>1.0</v>
      </c>
      <c r="C18" s="19">
        <v>1.0</v>
      </c>
      <c r="D18" s="19">
        <v>4.0</v>
      </c>
      <c r="E18" s="19">
        <v>4.0</v>
      </c>
      <c r="F18" s="19">
        <v>4.0</v>
      </c>
      <c r="G18" s="19"/>
      <c r="H18" s="19"/>
      <c r="I18" s="1"/>
      <c r="J18" s="1"/>
      <c r="K18" s="1"/>
      <c r="L18" s="26" t="s">
        <v>4</v>
      </c>
      <c r="M18" s="21">
        <f>SUM(C6:C10)*M6+SUM(D6:D10)*M7+SUM(E6:E10)*M8+SUM(F6:F10)*M9+SUM(G6:G10)*M10+SUM(H6:H10)*M11</f>
        <v>165000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outlineLevel="1">
      <c r="A19" s="25" t="s">
        <v>37</v>
      </c>
      <c r="B19" s="19"/>
      <c r="C19" s="19">
        <v>1.0</v>
      </c>
      <c r="D19" s="19"/>
      <c r="E19" s="19"/>
      <c r="F19" s="19"/>
      <c r="G19" s="19"/>
      <c r="H19" s="19"/>
      <c r="I19" s="1"/>
      <c r="J19" s="1"/>
      <c r="K19" s="1"/>
      <c r="L19" s="26" t="s">
        <v>26</v>
      </c>
      <c r="M19" s="21">
        <f>SUM(C12:C16)*M6+SUM(D12:D16)*M7+SUM(E12:E16)*M8+SUM(F12:F16)*M9+SUM(G12:G16)*M10+SUM(H12:H16)*M11</f>
        <v>610000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outlineLevel="1">
      <c r="A20" s="27" t="s">
        <v>38</v>
      </c>
      <c r="B20" s="19">
        <v>3.0</v>
      </c>
      <c r="C20" s="19"/>
      <c r="D20" s="19">
        <v>1.0</v>
      </c>
      <c r="E20" s="19"/>
      <c r="F20" s="19">
        <v>8.0</v>
      </c>
      <c r="G20" s="19"/>
      <c r="H20" s="19"/>
      <c r="I20" s="1"/>
      <c r="J20" s="1"/>
      <c r="K20" s="1"/>
      <c r="L20" s="28" t="s">
        <v>34</v>
      </c>
      <c r="M20" s="21">
        <f>SUM(C18:C38)*M6+SUM(D18:D38)*M7+SUM(E18:E38)*M8+SUM(F18:F38)*M9+SUM(G18:G38)*M10+SUM(H18:H38)*M11</f>
        <v>1560000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outlineLevel="1">
      <c r="A21" s="27" t="s">
        <v>39</v>
      </c>
      <c r="B21" s="19">
        <v>0.5</v>
      </c>
      <c r="C21" s="19"/>
      <c r="D21" s="19">
        <v>1.0</v>
      </c>
      <c r="E21" s="19"/>
      <c r="F21" s="19">
        <v>2.0</v>
      </c>
      <c r="G21" s="19">
        <v>1.0</v>
      </c>
      <c r="H21" s="19"/>
      <c r="I21" s="1"/>
      <c r="J21" s="1"/>
      <c r="K21" s="1"/>
      <c r="L21" s="26" t="s">
        <v>40</v>
      </c>
      <c r="M21" s="21">
        <f>SUM(C43:C51)*M6+SUM(D43:D51)*M7+SUM(E43:E51)*M8+SUM(F43:F51)*M9+SUM(G43:G51)*M10+SUM(H43:H51)*M11</f>
        <v>530000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outlineLevel="1">
      <c r="A22" s="25" t="s">
        <v>41</v>
      </c>
      <c r="B22" s="19"/>
      <c r="C22" s="19">
        <v>1.0</v>
      </c>
      <c r="D22" s="19"/>
      <c r="E22" s="19"/>
      <c r="F22" s="19"/>
      <c r="G22" s="19"/>
      <c r="H22" s="19"/>
      <c r="I22" s="1"/>
      <c r="J22" s="1"/>
      <c r="K22" s="1"/>
      <c r="L22" s="29" t="s">
        <v>42</v>
      </c>
      <c r="M22" s="3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outlineLevel="1">
      <c r="A23" s="27" t="s">
        <v>43</v>
      </c>
      <c r="B23" s="19">
        <v>3.0</v>
      </c>
      <c r="C23" s="19"/>
      <c r="D23" s="19">
        <v>1.0</v>
      </c>
      <c r="E23" s="19">
        <v>8.0</v>
      </c>
      <c r="F23" s="19">
        <v>2.0</v>
      </c>
      <c r="G23" s="19">
        <v>1.0</v>
      </c>
      <c r="H23" s="19"/>
      <c r="I23" s="1"/>
      <c r="J23" s="1"/>
      <c r="K23" s="1"/>
      <c r="L23" s="25" t="s">
        <v>37</v>
      </c>
      <c r="M23" s="2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outlineLevel="1">
      <c r="A24" s="27" t="s">
        <v>44</v>
      </c>
      <c r="B24" s="19">
        <v>2.0</v>
      </c>
      <c r="C24" s="19"/>
      <c r="D24" s="19">
        <v>1.0</v>
      </c>
      <c r="E24" s="19">
        <v>4.0</v>
      </c>
      <c r="F24" s="19"/>
      <c r="G24" s="19">
        <v>0.5</v>
      </c>
      <c r="H24" s="19">
        <v>2.0</v>
      </c>
      <c r="I24" s="1"/>
      <c r="J24" s="1"/>
      <c r="K24" s="1"/>
      <c r="L24" s="25" t="s">
        <v>41</v>
      </c>
      <c r="M24" s="2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outlineLevel="1">
      <c r="A25" s="25" t="s">
        <v>45</v>
      </c>
      <c r="B25" s="19"/>
      <c r="C25" s="19">
        <v>1.0</v>
      </c>
      <c r="D25" s="19"/>
      <c r="E25" s="19"/>
      <c r="F25" s="19"/>
      <c r="G25" s="19"/>
      <c r="H25" s="19"/>
      <c r="I25" s="1"/>
      <c r="J25" s="1"/>
      <c r="K25" s="1"/>
      <c r="L25" s="25" t="s">
        <v>45</v>
      </c>
      <c r="M25" s="2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outlineLevel="1">
      <c r="A26" s="27" t="s">
        <v>46</v>
      </c>
      <c r="B26" s="19">
        <v>3.0</v>
      </c>
      <c r="C26" s="19"/>
      <c r="D26" s="19">
        <v>1.0</v>
      </c>
      <c r="E26" s="19">
        <v>8.0</v>
      </c>
      <c r="F26" s="19"/>
      <c r="G26" s="19">
        <v>0.5</v>
      </c>
      <c r="H26" s="19"/>
      <c r="I26" s="1"/>
      <c r="J26" s="1"/>
      <c r="K26" s="1"/>
      <c r="L26" s="25" t="s">
        <v>47</v>
      </c>
      <c r="M26" s="2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outlineLevel="1">
      <c r="A27" s="27" t="s">
        <v>48</v>
      </c>
      <c r="B27" s="19">
        <v>2.0</v>
      </c>
      <c r="C27" s="19"/>
      <c r="D27" s="19">
        <v>1.0</v>
      </c>
      <c r="E27" s="19">
        <v>4.0</v>
      </c>
      <c r="F27" s="19"/>
      <c r="G27" s="19">
        <v>0.5</v>
      </c>
      <c r="H27" s="19">
        <v>4.0</v>
      </c>
      <c r="I27" s="1"/>
      <c r="J27" s="1"/>
      <c r="K27" s="1"/>
      <c r="L27" s="25" t="s">
        <v>49</v>
      </c>
      <c r="M27" s="2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outlineLevel="1">
      <c r="A28" s="27" t="s">
        <v>50</v>
      </c>
      <c r="B28" s="19">
        <v>3.0</v>
      </c>
      <c r="C28" s="19"/>
      <c r="D28" s="19">
        <v>1.0</v>
      </c>
      <c r="E28" s="19">
        <v>8.0</v>
      </c>
      <c r="F28" s="19"/>
      <c r="G28" s="19">
        <v>0.5</v>
      </c>
      <c r="H28" s="19">
        <v>4.0</v>
      </c>
      <c r="I28" s="1"/>
      <c r="J28" s="1"/>
      <c r="K28" s="1"/>
      <c r="L28" s="25" t="s">
        <v>51</v>
      </c>
      <c r="M28" s="2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outlineLevel="1">
      <c r="A29" s="25" t="s">
        <v>47</v>
      </c>
      <c r="B29" s="19"/>
      <c r="C29" s="19">
        <v>1.0</v>
      </c>
      <c r="D29" s="19"/>
      <c r="E29" s="19"/>
      <c r="F29" s="19"/>
      <c r="G29" s="19"/>
      <c r="H29" s="19"/>
      <c r="I29" s="1"/>
      <c r="J29" s="1"/>
      <c r="K29" s="1"/>
      <c r="L29" s="25" t="s">
        <v>52</v>
      </c>
      <c r="M29" s="2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outlineLevel="1">
      <c r="A30" s="27" t="s">
        <v>53</v>
      </c>
      <c r="B30" s="19">
        <v>5.0</v>
      </c>
      <c r="C30" s="19"/>
      <c r="D30" s="19">
        <v>8.0</v>
      </c>
      <c r="E30" s="19">
        <v>4.0</v>
      </c>
      <c r="F30" s="19">
        <v>2.0</v>
      </c>
      <c r="G30" s="19">
        <v>1.0</v>
      </c>
      <c r="H30" s="19"/>
      <c r="I30" s="1"/>
      <c r="J30" s="1"/>
      <c r="K30" s="1"/>
      <c r="L30" s="25" t="s">
        <v>54</v>
      </c>
      <c r="M30" s="2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outlineLevel="1">
      <c r="A31" s="27" t="s">
        <v>55</v>
      </c>
      <c r="B31" s="19">
        <v>2.0</v>
      </c>
      <c r="C31" s="19"/>
      <c r="D31" s="19">
        <v>4.0</v>
      </c>
      <c r="E31" s="19">
        <v>2.0</v>
      </c>
      <c r="F31" s="19"/>
      <c r="G31" s="19">
        <v>1.0</v>
      </c>
      <c r="H31" s="19"/>
      <c r="I31" s="1"/>
      <c r="J31" s="1"/>
      <c r="K31" s="1"/>
      <c r="L31" s="31" t="s">
        <v>56</v>
      </c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outlineLevel="1">
      <c r="A32" s="25" t="s">
        <v>49</v>
      </c>
      <c r="B32" s="19"/>
      <c r="C32" s="19">
        <v>1.0</v>
      </c>
      <c r="D32" s="19"/>
      <c r="E32" s="19"/>
      <c r="F32" s="19"/>
      <c r="G32" s="19"/>
      <c r="H32" s="19"/>
      <c r="I32" s="1"/>
      <c r="J32" s="1"/>
      <c r="K32" s="1"/>
      <c r="L32" s="20" t="s">
        <v>17</v>
      </c>
      <c r="M32" s="21">
        <f>C53*M6</f>
        <v>440000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outlineLevel="1">
      <c r="A33" s="27" t="s">
        <v>57</v>
      </c>
      <c r="B33" s="19">
        <v>6.0</v>
      </c>
      <c r="C33" s="19"/>
      <c r="D33" s="19">
        <v>2.0</v>
      </c>
      <c r="E33" s="19">
        <v>8.0</v>
      </c>
      <c r="F33" s="19"/>
      <c r="G33" s="19">
        <v>1.0</v>
      </c>
      <c r="H33" s="19">
        <v>2.0</v>
      </c>
      <c r="I33" s="1"/>
      <c r="J33" s="1"/>
      <c r="K33" s="1"/>
      <c r="L33" s="20" t="s">
        <v>19</v>
      </c>
      <c r="M33" s="21">
        <f>D53*M7</f>
        <v>875000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outlineLevel="1">
      <c r="A34" s="27" t="s">
        <v>58</v>
      </c>
      <c r="B34" s="19">
        <v>5.0</v>
      </c>
      <c r="C34" s="19"/>
      <c r="D34" s="19">
        <v>2.0</v>
      </c>
      <c r="E34" s="19">
        <v>8.0</v>
      </c>
      <c r="F34" s="19">
        <v>2.0</v>
      </c>
      <c r="G34" s="19">
        <v>1.0</v>
      </c>
      <c r="H34" s="19">
        <v>2.0</v>
      </c>
      <c r="I34" s="1"/>
      <c r="J34" s="1"/>
      <c r="K34" s="1"/>
      <c r="L34" s="20" t="s">
        <v>21</v>
      </c>
      <c r="M34" s="21">
        <f>E53*M8</f>
        <v>690000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outlineLevel="1">
      <c r="A35" s="27" t="s">
        <v>59</v>
      </c>
      <c r="B35" s="19">
        <v>2.0</v>
      </c>
      <c r="C35" s="19"/>
      <c r="D35" s="19">
        <v>8.0</v>
      </c>
      <c r="E35" s="19">
        <v>2.0</v>
      </c>
      <c r="F35" s="19"/>
      <c r="G35" s="19">
        <v>1.0</v>
      </c>
      <c r="H35" s="19">
        <v>2.0</v>
      </c>
      <c r="I35" s="1"/>
      <c r="J35" s="1"/>
      <c r="K35" s="1"/>
      <c r="L35" s="20" t="s">
        <v>23</v>
      </c>
      <c r="M35" s="21">
        <f>F53*M9</f>
        <v>235000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outlineLevel="1">
      <c r="A36" s="25" t="s">
        <v>51</v>
      </c>
      <c r="B36" s="19">
        <v>2.0</v>
      </c>
      <c r="C36" s="19">
        <v>0.5</v>
      </c>
      <c r="D36" s="19">
        <v>4.0</v>
      </c>
      <c r="E36" s="19"/>
      <c r="F36" s="19"/>
      <c r="G36" s="19">
        <v>2.0</v>
      </c>
      <c r="H36" s="19">
        <v>16.0</v>
      </c>
      <c r="I36" s="1"/>
      <c r="J36" s="1"/>
      <c r="K36" s="1"/>
      <c r="L36" s="20" t="s">
        <v>25</v>
      </c>
      <c r="M36" s="21">
        <f>G53*M10</f>
        <v>300000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outlineLevel="1">
      <c r="A37" s="25" t="s">
        <v>52</v>
      </c>
      <c r="B37" s="19">
        <v>2.0</v>
      </c>
      <c r="C37" s="19">
        <v>0.5</v>
      </c>
      <c r="D37" s="19">
        <v>4.0</v>
      </c>
      <c r="E37" s="19"/>
      <c r="F37" s="19"/>
      <c r="G37" s="19">
        <v>2.0</v>
      </c>
      <c r="H37" s="19">
        <v>16.0</v>
      </c>
      <c r="I37" s="1"/>
      <c r="J37" s="1"/>
      <c r="K37" s="1"/>
      <c r="L37" s="20" t="s">
        <v>28</v>
      </c>
      <c r="M37" s="21">
        <f>H53*M11</f>
        <v>325000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outlineLevel="1">
      <c r="A38" s="25" t="s">
        <v>54</v>
      </c>
      <c r="B38" s="19">
        <v>6.0</v>
      </c>
      <c r="C38" s="19">
        <v>1.0</v>
      </c>
      <c r="D38" s="19">
        <v>12.0</v>
      </c>
      <c r="E38" s="19">
        <v>48.0</v>
      </c>
      <c r="F38" s="19">
        <v>6.0</v>
      </c>
      <c r="G38" s="19">
        <v>6.0</v>
      </c>
      <c r="H38" s="19">
        <v>4.0</v>
      </c>
      <c r="I38" s="1"/>
      <c r="J38" s="1"/>
      <c r="K38" s="1"/>
      <c r="L38" s="32" t="s">
        <v>60</v>
      </c>
      <c r="M38" s="33">
        <f>SUM(M32:M37)</f>
        <v>2865000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outlineLevel="1">
      <c r="A39" s="1"/>
      <c r="B39" s="19"/>
      <c r="C39" s="19"/>
      <c r="D39" s="19"/>
      <c r="E39" s="19"/>
      <c r="F39" s="19"/>
      <c r="G39" s="19"/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outlineLevel="1">
      <c r="A40" s="34"/>
      <c r="B40" s="19"/>
      <c r="C40" s="19"/>
      <c r="D40" s="19"/>
      <c r="E40" s="19"/>
      <c r="F40" s="19"/>
      <c r="G40" s="19"/>
      <c r="H40" s="1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outlineLevel="1">
      <c r="A41" s="1"/>
      <c r="B41" s="19"/>
      <c r="C41" s="19"/>
      <c r="D41" s="19"/>
      <c r="E41" s="19"/>
      <c r="F41" s="19"/>
      <c r="G41" s="19"/>
      <c r="H41" s="1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4" t="s">
        <v>40</v>
      </c>
      <c r="B42" s="15" t="s">
        <v>5</v>
      </c>
      <c r="C42" s="15" t="s">
        <v>6</v>
      </c>
      <c r="D42" s="15" t="s">
        <v>7</v>
      </c>
      <c r="E42" s="15" t="s">
        <v>8</v>
      </c>
      <c r="F42" s="15" t="s">
        <v>9</v>
      </c>
      <c r="G42" s="15" t="s">
        <v>10</v>
      </c>
      <c r="H42" s="15" t="s">
        <v>11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outlineLevel="1">
      <c r="A43" s="17" t="s">
        <v>61</v>
      </c>
      <c r="B43" s="19">
        <v>2.0</v>
      </c>
      <c r="C43" s="19"/>
      <c r="D43" s="19">
        <v>2.0</v>
      </c>
      <c r="E43" s="19"/>
      <c r="F43" s="19">
        <v>1.0</v>
      </c>
      <c r="G43" s="19">
        <v>8.0</v>
      </c>
      <c r="H43" s="1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outlineLevel="1">
      <c r="A44" s="17" t="s">
        <v>62</v>
      </c>
      <c r="B44" s="19">
        <v>2.0</v>
      </c>
      <c r="C44" s="19"/>
      <c r="D44" s="19">
        <v>2.0</v>
      </c>
      <c r="E44" s="19"/>
      <c r="F44" s="19">
        <v>1.0</v>
      </c>
      <c r="G44" s="19">
        <v>8.0</v>
      </c>
      <c r="H44" s="1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outlineLevel="1">
      <c r="A45" s="17" t="s">
        <v>63</v>
      </c>
      <c r="B45" s="19">
        <v>1.0</v>
      </c>
      <c r="C45" s="19"/>
      <c r="D45" s="19">
        <v>1.0</v>
      </c>
      <c r="E45" s="19"/>
      <c r="F45" s="19">
        <v>1.0</v>
      </c>
      <c r="G45" s="19">
        <v>2.0</v>
      </c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outlineLevel="1">
      <c r="A46" s="17" t="s">
        <v>64</v>
      </c>
      <c r="B46" s="19">
        <v>2.0</v>
      </c>
      <c r="C46" s="19">
        <v>1.0</v>
      </c>
      <c r="D46" s="19">
        <v>1.0</v>
      </c>
      <c r="E46" s="19"/>
      <c r="F46" s="19">
        <v>1.0</v>
      </c>
      <c r="G46" s="19">
        <v>6.0</v>
      </c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outlineLevel="1">
      <c r="A47" s="35" t="s">
        <v>65</v>
      </c>
      <c r="B47" s="19">
        <v>2.0</v>
      </c>
      <c r="C47" s="19">
        <v>1.0</v>
      </c>
      <c r="D47" s="19">
        <v>4.0</v>
      </c>
      <c r="E47" s="19"/>
      <c r="F47" s="19">
        <v>4.0</v>
      </c>
      <c r="G47" s="19">
        <v>8.0</v>
      </c>
      <c r="H47" s="19">
        <v>4.0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outlineLevel="1">
      <c r="A48" s="17" t="s">
        <v>66</v>
      </c>
      <c r="B48" s="19">
        <v>1.0</v>
      </c>
      <c r="C48" s="19">
        <v>1.0</v>
      </c>
      <c r="D48" s="19">
        <v>1.0</v>
      </c>
      <c r="E48" s="19"/>
      <c r="F48" s="19">
        <v>2.0</v>
      </c>
      <c r="G48" s="19">
        <v>4.0</v>
      </c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outlineLevel="1">
      <c r="A49" s="35" t="s">
        <v>67</v>
      </c>
      <c r="B49" s="19">
        <v>5.0</v>
      </c>
      <c r="C49" s="19">
        <v>1.0</v>
      </c>
      <c r="D49" s="19">
        <v>5.0</v>
      </c>
      <c r="E49" s="19"/>
      <c r="F49" s="19">
        <v>4.0</v>
      </c>
      <c r="G49" s="19">
        <v>40.0</v>
      </c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outlineLevel="1">
      <c r="A50" s="35" t="s">
        <v>68</v>
      </c>
      <c r="B50" s="19">
        <v>1.0</v>
      </c>
      <c r="C50" s="19"/>
      <c r="D50" s="19">
        <v>4.0</v>
      </c>
      <c r="E50" s="19"/>
      <c r="F50" s="19"/>
      <c r="G50" s="19">
        <v>4.0</v>
      </c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outlineLevel="1">
      <c r="A51" s="36" t="s">
        <v>69</v>
      </c>
      <c r="B51" s="19">
        <v>1.0</v>
      </c>
      <c r="C51" s="19">
        <v>2.0</v>
      </c>
      <c r="D51" s="19"/>
      <c r="E51" s="19"/>
      <c r="F51" s="19"/>
      <c r="G51" s="19"/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outlineLevel="1">
      <c r="A52" s="37"/>
      <c r="B52" s="15" t="s">
        <v>5</v>
      </c>
      <c r="C52" s="15" t="s">
        <v>6</v>
      </c>
      <c r="D52" s="15" t="s">
        <v>7</v>
      </c>
      <c r="E52" s="15" t="s">
        <v>8</v>
      </c>
      <c r="F52" s="15" t="s">
        <v>9</v>
      </c>
      <c r="G52" s="15" t="s">
        <v>10</v>
      </c>
      <c r="H52" s="15" t="s">
        <v>11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6.0" customHeight="1">
      <c r="A53" s="38" t="s">
        <v>70</v>
      </c>
      <c r="B53" s="39">
        <f>SUM(B6:B50)</f>
        <v>77</v>
      </c>
      <c r="C53" s="39">
        <f t="shared" ref="C53:H53" si="1">SUM(C6:C51)</f>
        <v>44</v>
      </c>
      <c r="D53" s="39">
        <f t="shared" si="1"/>
        <v>125</v>
      </c>
      <c r="E53" s="39">
        <f t="shared" si="1"/>
        <v>115</v>
      </c>
      <c r="F53" s="39">
        <f t="shared" si="1"/>
        <v>47</v>
      </c>
      <c r="G53" s="39">
        <f t="shared" si="1"/>
        <v>100</v>
      </c>
      <c r="H53" s="39">
        <f t="shared" si="1"/>
        <v>65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2:H2"/>
    <mergeCell ref="C4:H4"/>
    <mergeCell ref="J4:L4"/>
    <mergeCell ref="L17:M17"/>
    <mergeCell ref="L31:M3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