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tensandtner/Develop/pandas_excel/"/>
    </mc:Choice>
  </mc:AlternateContent>
  <xr:revisionPtr revIDLastSave="0" documentId="13_ncr:1_{06A18B81-8E8F-E545-A951-A0BAD3B1107C}" xr6:coauthVersionLast="45" xr6:coauthVersionMax="45" xr10:uidLastSave="{00000000-0000-0000-0000-000000000000}"/>
  <bookViews>
    <workbookView xWindow="1380" yWindow="920" windowWidth="31860" windowHeight="16660" tabRatio="649" xr2:uid="{4D277885-1AC4-4F3F-B2A3-5F8066DDB8F7}"/>
  </bookViews>
  <sheets>
    <sheet name="Cover page" sheetId="1" r:id="rId1"/>
    <sheet name="Sheet 1" sheetId="5" r:id="rId2"/>
    <sheet name="Sheet 2" sheetId="20" r:id="rId3"/>
    <sheet name="Sheet 3" sheetId="21" r:id="rId4"/>
  </sheets>
  <definedNames>
    <definedName name="_xlnm.Print_Area" localSheetId="0">'Cover page'!$B$1:$K$45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1" l="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0" i="20"/>
  <c r="G18" i="20"/>
  <c r="H18" i="20"/>
  <c r="G19" i="20"/>
  <c r="H19" i="20"/>
  <c r="H20" i="20"/>
  <c r="G37" i="21"/>
  <c r="G36" i="21"/>
  <c r="G35" i="21"/>
  <c r="G34" i="21"/>
  <c r="G33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G37" i="20"/>
  <c r="G36" i="20"/>
  <c r="G35" i="20"/>
  <c r="G34" i="20"/>
  <c r="G33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G34" i="5"/>
  <c r="G35" i="5"/>
  <c r="G36" i="5"/>
  <c r="G37" i="5"/>
  <c r="G33" i="5"/>
  <c r="H12" i="5"/>
  <c r="H13" i="5"/>
  <c r="H14" i="5"/>
  <c r="H15" i="5"/>
  <c r="H16" i="5"/>
  <c r="H17" i="5"/>
  <c r="H11" i="5"/>
  <c r="G12" i="5"/>
  <c r="G13" i="5"/>
  <c r="G14" i="5"/>
  <c r="G15" i="5"/>
  <c r="G16" i="5"/>
  <c r="G17" i="5"/>
  <c r="G11" i="5"/>
  <c r="E22" i="1"/>
  <c r="E23" i="1"/>
  <c r="E24" i="1"/>
  <c r="E25" i="1"/>
  <c r="E26" i="1"/>
  <c r="E27" i="1"/>
  <c r="E28" i="1"/>
  <c r="E21" i="1"/>
  <c r="C27" i="1"/>
  <c r="J34" i="1"/>
  <c r="J35" i="1"/>
  <c r="J36" i="1"/>
  <c r="J37" i="1"/>
  <c r="J38" i="1"/>
  <c r="J39" i="1"/>
  <c r="J40" i="1"/>
  <c r="J41" i="1"/>
  <c r="J42" i="1"/>
  <c r="J43" i="1"/>
  <c r="J44" i="1"/>
  <c r="J33" i="1"/>
  <c r="I36" i="1"/>
  <c r="I37" i="1"/>
  <c r="I38" i="1"/>
  <c r="I39" i="1"/>
  <c r="I40" i="1"/>
  <c r="I41" i="1"/>
  <c r="I42" i="1"/>
  <c r="I43" i="1"/>
  <c r="I44" i="1"/>
  <c r="I33" i="1"/>
  <c r="I34" i="1"/>
  <c r="I35" i="1"/>
  <c r="H33" i="1"/>
  <c r="H34" i="1"/>
  <c r="H36" i="1"/>
  <c r="H37" i="1"/>
  <c r="H38" i="1"/>
  <c r="H39" i="1"/>
  <c r="H40" i="1"/>
  <c r="H41" i="1"/>
  <c r="H42" i="1"/>
  <c r="H43" i="1"/>
  <c r="H44" i="1"/>
  <c r="H35" i="1"/>
  <c r="E36" i="1"/>
  <c r="E37" i="1"/>
  <c r="E38" i="1"/>
  <c r="E39" i="1"/>
  <c r="E40" i="1"/>
  <c r="E41" i="1"/>
  <c r="E42" i="1"/>
  <c r="E43" i="1"/>
  <c r="E44" i="1"/>
  <c r="E35" i="1"/>
  <c r="E31" i="1"/>
  <c r="C31" i="1"/>
  <c r="D31" i="1"/>
</calcChain>
</file>

<file path=xl/sharedStrings.xml><?xml version="1.0" encoding="utf-8"?>
<sst xmlns="http://schemas.openxmlformats.org/spreadsheetml/2006/main" count="181" uniqueCount="96">
  <si>
    <t>JA</t>
  </si>
  <si>
    <t>NEIN</t>
  </si>
  <si>
    <t>Gesamtübersicht</t>
  </si>
  <si>
    <t>Person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</si>
  <si>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</si>
  <si>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</si>
  <si>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</si>
  <si>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</si>
  <si>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</si>
  <si>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</si>
  <si>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</si>
  <si>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</si>
  <si>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</si>
  <si>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</si>
  <si>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</si>
  <si>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</si>
  <si>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Lorem Ipsum, 1</t>
  </si>
  <si>
    <t>Lorem Ipsum, 2</t>
  </si>
  <si>
    <t>Lorem Ipsum, 3</t>
  </si>
  <si>
    <t>Lorem Ipsum, 4</t>
  </si>
  <si>
    <t>Lorem Ipsum, 5</t>
  </si>
  <si>
    <t>Lorem Ipsum, 6</t>
  </si>
  <si>
    <t>Lorem Ipsum, 7</t>
  </si>
  <si>
    <t>Lorem Ipsum, 8</t>
  </si>
  <si>
    <t>Lorem Ipsum, 9</t>
  </si>
  <si>
    <t>-33</t>
  </si>
  <si>
    <t>Key figure</t>
  </si>
  <si>
    <t>One</t>
  </si>
  <si>
    <t>Two</t>
  </si>
  <si>
    <t>Three</t>
  </si>
  <si>
    <t>Lorem Ipsumm</t>
  </si>
  <si>
    <t>Type 1</t>
  </si>
  <si>
    <t>Some Figures</t>
  </si>
  <si>
    <t>Headline!</t>
  </si>
  <si>
    <t xml:space="preserve">Ipsum lorem dae 4m </t>
  </si>
  <si>
    <t xml:space="preserve">Ipsum lorem dae 8m </t>
  </si>
  <si>
    <t xml:space="preserve">Ipsum lorem dae 1m </t>
  </si>
  <si>
    <t>Ipsum lorem dae Sum 1</t>
  </si>
  <si>
    <t>Ipsum lorem dae Sum 2</t>
  </si>
  <si>
    <t>Page 1</t>
  </si>
  <si>
    <t>Descriptioon</t>
  </si>
  <si>
    <t>Four</t>
  </si>
  <si>
    <t>Five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</si>
  <si>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</si>
  <si>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</si>
  <si>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</si>
  <si>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</si>
  <si>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</si>
  <si>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</si>
  <si>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</si>
  <si>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Column 4</t>
  </si>
  <si>
    <t>Column 5</t>
  </si>
  <si>
    <t>Column 6</t>
  </si>
  <si>
    <t>Column 7</t>
  </si>
  <si>
    <t>Column 8</t>
  </si>
  <si>
    <t>Person 1</t>
  </si>
  <si>
    <t>Person 2</t>
  </si>
  <si>
    <t>Person 3</t>
  </si>
  <si>
    <t>Person 4</t>
  </si>
  <si>
    <t>Person 5</t>
  </si>
  <si>
    <t>Person 6</t>
  </si>
  <si>
    <t>Person 7</t>
  </si>
  <si>
    <t>#</t>
  </si>
  <si>
    <t>Description</t>
  </si>
  <si>
    <t>Some Calculation 1</t>
  </si>
  <si>
    <t>Some Calculation 2</t>
  </si>
  <si>
    <t>Some Calculation 3</t>
  </si>
  <si>
    <t>Some Calculation 4</t>
  </si>
  <si>
    <t>Some Calculation 5</t>
  </si>
  <si>
    <t>Headline 1</t>
  </si>
  <si>
    <t>Headline 2</t>
  </si>
  <si>
    <t>Headline 3</t>
  </si>
  <si>
    <t>Headline 4</t>
  </si>
  <si>
    <t>Person 8</t>
  </si>
  <si>
    <t>Description 8</t>
  </si>
  <si>
    <t>Person 9</t>
  </si>
  <si>
    <t>Description 9</t>
  </si>
  <si>
    <t>Person 10</t>
  </si>
  <si>
    <t>Description 10</t>
  </si>
  <si>
    <t>Person 11</t>
  </si>
  <si>
    <t>Description 11</t>
  </si>
  <si>
    <t>Person 12</t>
  </si>
  <si>
    <t>Description 12</t>
  </si>
  <si>
    <t>Person 13</t>
  </si>
  <si>
    <t>Description 13</t>
  </si>
  <si>
    <t>Person 14</t>
  </si>
  <si>
    <t>Description 14</t>
  </si>
  <si>
    <t>Person 15</t>
  </si>
  <si>
    <t>Description 15</t>
  </si>
  <si>
    <t>Person 16</t>
  </si>
  <si>
    <t>Description 16</t>
  </si>
  <si>
    <t>Person 17</t>
  </si>
  <si>
    <t>Description 17</t>
  </si>
  <si>
    <t>Dramatic Headline!</t>
  </si>
  <si>
    <t>Confident</t>
  </si>
  <si>
    <t xml:space="preserve">Headline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</si>
</sst>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&quot; PT&quot;"/>
    <numFmt numFmtId="165" formatCode="0&quot; PT&quot;"/>
    <numFmt numFmtId="166" formatCode="0.0%"/>
    <numFmt numFmtId="167" formatCode="0.0&quot; PT&quot;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0" xfId="1" applyFont="1"/>
    <xf numFmtId="44" fontId="0" fillId="2" borderId="0" xfId="0" applyNumberFormat="1" applyFill="1"/>
    <xf numFmtId="164" fontId="0" fillId="2" borderId="0" xfId="0" applyNumberFormat="1" applyFill="1"/>
    <xf numFmtId="44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44" fontId="0" fillId="3" borderId="0" xfId="1" applyFont="1" applyFill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/>
    <xf numFmtId="0" fontId="0" fillId="7" borderId="5" xfId="0" applyFill="1" applyBorder="1"/>
    <xf numFmtId="0" fontId="0" fillId="7" borderId="7" xfId="0" applyFill="1" applyBorder="1"/>
    <xf numFmtId="44" fontId="0" fillId="7" borderId="2" xfId="1" applyFont="1" applyFill="1" applyBorder="1"/>
    <xf numFmtId="0" fontId="0" fillId="7" borderId="2" xfId="0" applyFill="1" applyBorder="1"/>
    <xf numFmtId="0" fontId="0" fillId="7" borderId="3" xfId="0" applyFill="1" applyBorder="1"/>
    <xf numFmtId="0" fontId="8" fillId="0" borderId="0" xfId="0" applyFont="1" applyBorder="1" applyAlignment="1">
      <alignment vertical="center"/>
    </xf>
    <xf numFmtId="0" fontId="8" fillId="0" borderId="0" xfId="0" applyFont="1" applyBorder="1"/>
    <xf numFmtId="44" fontId="8" fillId="5" borderId="0" xfId="1" applyFont="1" applyFill="1" applyBorder="1" applyAlignment="1">
      <alignment vertical="center"/>
    </xf>
    <xf numFmtId="44" fontId="8" fillId="6" borderId="0" xfId="1" applyFont="1" applyFill="1" applyBorder="1" applyAlignment="1">
      <alignment vertical="center"/>
    </xf>
    <xf numFmtId="166" fontId="8" fillId="6" borderId="0" xfId="2" applyNumberFormat="1" applyFont="1" applyFill="1" applyBorder="1" applyAlignment="1">
      <alignment vertical="center"/>
    </xf>
    <xf numFmtId="44" fontId="8" fillId="7" borderId="0" xfId="1" applyFont="1" applyFill="1" applyBorder="1" applyAlignment="1">
      <alignment vertical="center"/>
    </xf>
    <xf numFmtId="44" fontId="0" fillId="0" borderId="0" xfId="1" applyFont="1" applyFill="1" applyBorder="1"/>
    <xf numFmtId="0" fontId="5" fillId="0" borderId="0" xfId="0" applyFont="1" applyBorder="1" applyAlignment="1">
      <alignment horizontal="center"/>
    </xf>
    <xf numFmtId="44" fontId="0" fillId="4" borderId="0" xfId="1" applyFont="1" applyFill="1" applyBorder="1"/>
    <xf numFmtId="44" fontId="0" fillId="3" borderId="0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6" fillId="0" borderId="11" xfId="0" applyFont="1" applyBorder="1" applyAlignment="1">
      <alignment vertical="center"/>
    </xf>
    <xf numFmtId="0" fontId="6" fillId="0" borderId="11" xfId="0" applyFont="1" applyBorder="1"/>
    <xf numFmtId="0" fontId="6" fillId="0" borderId="11" xfId="0" applyFont="1" applyFill="1" applyBorder="1" applyAlignment="1">
      <alignment vertical="center"/>
    </xf>
    <xf numFmtId="0" fontId="2" fillId="0" borderId="11" xfId="0" applyFont="1" applyFill="1" applyBorder="1" applyAlignment="1"/>
    <xf numFmtId="0" fontId="0" fillId="0" borderId="12" xfId="0" applyFill="1" applyBorder="1"/>
    <xf numFmtId="0" fontId="0" fillId="0" borderId="13" xfId="0" applyBorder="1" applyAlignment="1">
      <alignment horizontal="center"/>
    </xf>
    <xf numFmtId="0" fontId="2" fillId="4" borderId="11" xfId="0" applyFont="1" applyFill="1" applyBorder="1"/>
    <xf numFmtId="0" fontId="2" fillId="0" borderId="11" xfId="0" applyFont="1" applyBorder="1"/>
    <xf numFmtId="0" fontId="2" fillId="3" borderId="11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4" borderId="0" xfId="1" applyNumberFormat="1" applyFont="1" applyFill="1" applyBorder="1"/>
    <xf numFmtId="167" fontId="0" fillId="0" borderId="0" xfId="0" applyNumberFormat="1" applyBorder="1"/>
    <xf numFmtId="166" fontId="8" fillId="3" borderId="0" xfId="2" applyNumberFormat="1" applyFont="1" applyFill="1" applyBorder="1" applyAlignment="1">
      <alignment vertical="center"/>
    </xf>
    <xf numFmtId="44" fontId="8" fillId="3" borderId="0" xfId="1" applyFont="1" applyFill="1" applyBorder="1" applyAlignment="1">
      <alignment vertical="center"/>
    </xf>
    <xf numFmtId="0" fontId="9" fillId="5" borderId="11" xfId="0" applyFont="1" applyFill="1" applyBorder="1"/>
    <xf numFmtId="40" fontId="0" fillId="4" borderId="0" xfId="1" applyNumberFormat="1" applyFont="1" applyFill="1" applyBorder="1"/>
    <xf numFmtId="40" fontId="0" fillId="0" borderId="0" xfId="0" applyNumberFormat="1" applyBorder="1"/>
    <xf numFmtId="167" fontId="0" fillId="8" borderId="0" xfId="1" applyNumberFormat="1" applyFont="1" applyFill="1" applyBorder="1"/>
    <xf numFmtId="167" fontId="0" fillId="9" borderId="0" xfId="0" applyNumberFormat="1" applyFill="1" applyBorder="1"/>
    <xf numFmtId="44" fontId="8" fillId="0" borderId="0" xfId="1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6" fontId="8" fillId="0" borderId="0" xfId="2" applyNumberFormat="1" applyFont="1" applyFill="1" applyBorder="1" applyAlignment="1">
      <alignment vertical="center"/>
    </xf>
    <xf numFmtId="9" fontId="8" fillId="0" borderId="0" xfId="2" applyFont="1" applyFill="1" applyBorder="1" applyAlignment="1">
      <alignment vertical="center"/>
    </xf>
    <xf numFmtId="44" fontId="8" fillId="0" borderId="0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44" fontId="6" fillId="3" borderId="0" xfId="1" applyFont="1" applyFill="1" applyBorder="1" applyAlignment="1">
      <alignment vertical="center"/>
    </xf>
    <xf numFmtId="44" fontId="10" fillId="3" borderId="17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9" fontId="0" fillId="0" borderId="12" xfId="0" applyNumberFormat="1" applyBorder="1"/>
    <xf numFmtId="165" fontId="1" fillId="0" borderId="0" xfId="1" quotePrefix="1" applyNumberFormat="1" applyFont="1" applyFill="1" applyBorder="1" applyAlignment="1">
      <alignment vertical="center"/>
    </xf>
    <xf numFmtId="0" fontId="1" fillId="0" borderId="11" xfId="0" applyFont="1" applyBorder="1"/>
    <xf numFmtId="44" fontId="2" fillId="2" borderId="0" xfId="0" applyNumberFormat="1" applyFont="1" applyFill="1"/>
    <xf numFmtId="49" fontId="1" fillId="5" borderId="0" xfId="0" applyNumberFormat="1" applyFont="1" applyFill="1" applyBorder="1" applyAlignment="1" applyProtection="1">
      <alignment horizontal="center" vertical="center"/>
      <protection locked="0"/>
    </xf>
  </cellXfs>
  <cellStyles count="3">
    <cellStyle name="Prozent" xfId="2" builtinId="5"/>
    <cellStyle name="Standard" xfId="0" builtinId="0"/>
    <cellStyle name="Währung" xfId="1" builtinId="4"/>
  </cellStyles>
  <dxfs count="2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solid">
          <bgColor theme="0" tint="-0.24994659260841701"/>
        </patternFill>
      </fill>
    </dxf>
    <dxf>
      <font>
        <color rgb="FF00B050"/>
      </font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Some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'Cover page'!$B$24</c:f>
              <c:strCache>
                <c:ptCount val="1"/>
                <c:pt idx="0">
                  <c:v>Lorem Ipsum,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D-462D-A805-FE0D3981A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D-462D-A805-FE0D3981AA29}"/>
              </c:ext>
            </c:extLst>
          </c:dPt>
          <c:cat>
            <c:strRef>
              <c:f>('Cover page'!$C$19,'Cover page'!$D$19)</c:f>
              <c:strCache>
                <c:ptCount val="2"/>
                <c:pt idx="0">
                  <c:v>One</c:v>
                </c:pt>
                <c:pt idx="1">
                  <c:v>Two</c:v>
                </c:pt>
              </c:strCache>
            </c:strRef>
          </c:cat>
          <c:val>
            <c:numRef>
              <c:f>('Cover page'!$C$24,'Cover page'!$E$24)</c:f>
              <c:numCache>
                <c:formatCode>_("€"* #,##0.00_);_("€"* \(#,##0.00\);_("€"* "-"??_);_(@_)</c:formatCode>
                <c:ptCount val="2"/>
                <c:pt idx="0">
                  <c:v>143214.29999999999</c:v>
                </c:pt>
                <c:pt idx="1">
                  <c:v>-16635.700000000012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0-414E-9DF3-B9FE8213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'Cover page'!$F$30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'Cover page'!$B$33:$B$44</c:f>
              <c:strCache>
                <c:ptCount val="12"/>
                <c:pt idx="0">
                  <c:v>Topic 1</c:v>
                </c:pt>
                <c:pt idx="1">
                  <c:v>Topic 2</c:v>
                </c:pt>
                <c:pt idx="2">
                  <c:v>Topic 3</c:v>
                </c:pt>
                <c:pt idx="3">
                  <c:v>Topic 4</c:v>
                </c:pt>
                <c:pt idx="4">
                  <c:v>Topic 5</c:v>
                </c:pt>
                <c:pt idx="5">
                  <c:v>Topic 6</c:v>
                </c:pt>
                <c:pt idx="6">
                  <c:v>Topic 7</c:v>
                </c:pt>
                <c:pt idx="7">
                  <c:v>Topic 8</c:v>
                </c:pt>
                <c:pt idx="8">
                  <c:v>Topic 9</c:v>
                </c:pt>
                <c:pt idx="9">
                  <c:v>Topic 10</c:v>
                </c:pt>
                <c:pt idx="10">
                  <c:v>Topic 11</c:v>
                </c:pt>
                <c:pt idx="11">
                  <c:v>Topic 12</c:v>
                </c:pt>
              </c:strCache>
            </c:strRef>
          </c:cat>
          <c:val>
            <c:numRef>
              <c:f>'Cover page'!$F$33:$F$44</c:f>
              <c:numCache>
                <c:formatCode>_("€"* #,##0.00_);_("€"* \(#,##0.00\);_("€"*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4105.171165705091</c:v>
                </c:pt>
                <c:pt idx="3">
                  <c:v>11232.12</c:v>
                </c:pt>
                <c:pt idx="4">
                  <c:v>1112.3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45F-B6D0-2DD89A44288E}"/>
            </c:ext>
          </c:extLst>
        </c:ser>
        <c:ser>
          <c:idx val="1"/>
          <c:order val="1"/>
          <c:tx>
            <c:strRef>
              <c:f>'Cover page'!$G$30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'Cover page'!$B$33:$B$44</c:f>
              <c:strCache>
                <c:ptCount val="12"/>
                <c:pt idx="0">
                  <c:v>Topic 1</c:v>
                </c:pt>
                <c:pt idx="1">
                  <c:v>Topic 2</c:v>
                </c:pt>
                <c:pt idx="2">
                  <c:v>Topic 3</c:v>
                </c:pt>
                <c:pt idx="3">
                  <c:v>Topic 4</c:v>
                </c:pt>
                <c:pt idx="4">
                  <c:v>Topic 5</c:v>
                </c:pt>
                <c:pt idx="5">
                  <c:v>Topic 6</c:v>
                </c:pt>
                <c:pt idx="6">
                  <c:v>Topic 7</c:v>
                </c:pt>
                <c:pt idx="7">
                  <c:v>Topic 8</c:v>
                </c:pt>
                <c:pt idx="8">
                  <c:v>Topic 9</c:v>
                </c:pt>
                <c:pt idx="9">
                  <c:v>Topic 10</c:v>
                </c:pt>
                <c:pt idx="10">
                  <c:v>Topic 11</c:v>
                </c:pt>
                <c:pt idx="11">
                  <c:v>Topic 12</c:v>
                </c:pt>
              </c:strCache>
            </c:strRef>
          </c:cat>
          <c:val>
            <c:numRef>
              <c:f>'Cover page'!$G$33:$G$44</c:f>
              <c:numCache>
                <c:formatCode>_("€"* #,##0.00_);_("€"* \(#,##0.00\);_("€"*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4105.171165705091</c:v>
                </c:pt>
                <c:pt idx="3">
                  <c:v>222.43</c:v>
                </c:pt>
                <c:pt idx="4">
                  <c:v>21089.99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0-445F-B6D0-2DD89A44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32712"/>
        <c:axId val="890900896"/>
      </c:lineChart>
      <c:catAx>
        <c:axId val="89093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900896"/>
        <c:crosses val="autoZero"/>
        <c:auto val="1"/>
        <c:lblAlgn val="ctr"/>
        <c:lblOffset val="100"/>
        <c:noMultiLvlLbl val="0"/>
      </c:catAx>
      <c:valAx>
        <c:axId val="8909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9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1304925</xdr:colOff>
      <xdr:row>0</xdr:row>
      <xdr:rowOff>100012</xdr:rowOff>
    </xdr:from>
    <xdr:to>
      <xdr:col>9</xdr:col>
      <xdr:colOff>809625</xdr:colOff>
      <xdr:row>14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1009A2-45A6-4D58-8FAD-D3D7675B0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166686</xdr:colOff>
      <xdr:row>14</xdr:row>
      <xdr:rowOff>176211</xdr:rowOff>
    </xdr:from>
    <xdr:to>
      <xdr:col>9</xdr:col>
      <xdr:colOff>800099</xdr:colOff>
      <xdr:row>28</xdr:row>
      <xdr:rowOff>66674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1741D3-B0FF-49CE-97BD-3400F39E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AA25-51C4-442D-8625-96AC958670D0}">
  <sheetPr>
    <pageSetUpPr fitToPage="1"/>
  </sheetPr>
  <dimension ref="A1:K45"/>
  <sheetViews>
    <sheetView tabSelected="1" topLeftCell="B1" workbookViewId="0">
      <selection activeCell="B7" sqref="B7"/>
    </sheetView>
  </sheetViews>
  <sheetFormatPr baseColWidth="10" defaultColWidth="11.5" defaultRowHeight="15" x14ac:dyDescent="0.2"/>
  <cols>
    <col min="1" max="1" width="5.5" hidden="1" customWidth="1"/>
    <col min="2" max="2" width="64.5" customWidth="1"/>
    <col min="3" max="3" width="18.33203125" customWidth="1"/>
    <col min="4" max="4" width="18" bestFit="1" customWidth="1"/>
    <col min="5" max="5" width="17.83203125" customWidth="1"/>
    <col min="6" max="6" width="19.5" customWidth="1"/>
    <col min="7" max="7" width="25.1640625" bestFit="1" customWidth="1"/>
    <col min="8" max="8" width="17.83203125" bestFit="1" customWidth="1"/>
    <col min="9" max="9" width="15.5" bestFit="1" customWidth="1"/>
    <col min="10" max="10" width="15.1640625" bestFit="1" customWidth="1"/>
  </cols>
  <sheetData>
    <row r="1" spans="1:11" x14ac:dyDescent="0.2">
      <c r="B1" s="35"/>
      <c r="C1" s="36"/>
      <c r="D1" s="36"/>
      <c r="E1" s="36"/>
      <c r="F1" s="36"/>
      <c r="G1" s="36"/>
      <c r="H1" s="36"/>
      <c r="I1" s="36"/>
      <c r="J1" s="36"/>
      <c r="K1" s="37"/>
    </row>
    <row r="2" spans="1:11" ht="21" x14ac:dyDescent="0.25">
      <c r="B2" s="56" t="s">
        <v>93</v>
      </c>
      <c r="C2" s="14"/>
      <c r="D2" s="14"/>
      <c r="E2" s="14"/>
      <c r="F2" s="14"/>
      <c r="G2" s="14"/>
      <c r="H2" s="14"/>
      <c r="I2" s="14"/>
      <c r="J2" s="14"/>
      <c r="K2" s="38"/>
    </row>
    <row r="3" spans="1:11" x14ac:dyDescent="0.2">
      <c r="B3" s="39"/>
      <c r="C3" s="14"/>
      <c r="D3" s="14"/>
      <c r="E3" s="14"/>
      <c r="F3" s="14"/>
      <c r="G3" s="14"/>
      <c r="H3" s="14"/>
      <c r="I3" s="14"/>
      <c r="J3" s="14"/>
      <c r="K3" s="38"/>
    </row>
    <row r="4" spans="1:11" ht="22.75" customHeight="1" x14ac:dyDescent="0.2">
      <c r="B4" s="40" t="s">
        <v>31</v>
      </c>
      <c r="C4" s="25"/>
      <c r="D4" s="75" t="s">
        <v>94</v>
      </c>
      <c r="E4" s="14"/>
      <c r="F4" s="14"/>
      <c r="G4" s="14"/>
      <c r="H4" s="14"/>
      <c r="I4" s="14"/>
      <c r="J4" s="14"/>
      <c r="K4" s="38"/>
    </row>
    <row r="5" spans="1:11" ht="15" customHeight="1" x14ac:dyDescent="0.2">
      <c r="B5" s="41"/>
      <c r="C5" s="26"/>
      <c r="D5" s="26"/>
      <c r="E5" s="14"/>
      <c r="F5" s="14"/>
      <c r="G5" s="14"/>
      <c r="H5" s="14"/>
      <c r="I5" s="14"/>
      <c r="J5" s="14"/>
      <c r="K5" s="38"/>
    </row>
    <row r="6" spans="1:11" ht="16" x14ac:dyDescent="0.2">
      <c r="A6" t="s">
        <v>0</v>
      </c>
      <c r="B6" s="73" t="s">
        <v>95</v>
      </c>
      <c r="C6" s="26"/>
      <c r="D6" s="26"/>
      <c r="E6" s="14"/>
      <c r="F6" s="14"/>
      <c r="G6" s="14"/>
      <c r="H6" s="14"/>
      <c r="I6" s="14"/>
      <c r="J6" s="14"/>
      <c r="K6" s="38"/>
    </row>
    <row r="7" spans="1:11" ht="22.75" customHeight="1" x14ac:dyDescent="0.2">
      <c r="A7" t="s">
        <v>1</v>
      </c>
      <c r="B7" s="42" t="s">
        <v>32</v>
      </c>
      <c r="C7" s="25"/>
      <c r="D7" s="27">
        <v>500000</v>
      </c>
      <c r="E7" s="14"/>
      <c r="F7" s="14"/>
      <c r="G7" s="14"/>
      <c r="H7" s="14"/>
      <c r="I7" s="14"/>
      <c r="J7" s="14"/>
      <c r="K7" s="38"/>
    </row>
    <row r="8" spans="1:11" ht="16" x14ac:dyDescent="0.2">
      <c r="B8" s="41"/>
      <c r="C8" s="26"/>
      <c r="D8" s="26"/>
      <c r="E8" s="14"/>
      <c r="F8" s="14"/>
      <c r="G8" s="14"/>
      <c r="H8" s="14"/>
      <c r="I8" s="14"/>
      <c r="J8" s="14"/>
      <c r="K8" s="38"/>
    </row>
    <row r="9" spans="1:11" ht="16" x14ac:dyDescent="0.2">
      <c r="B9" s="73" t="s">
        <v>33</v>
      </c>
      <c r="C9" s="26"/>
      <c r="D9" s="26"/>
      <c r="E9" s="14"/>
      <c r="F9" s="14"/>
      <c r="G9" s="14"/>
      <c r="H9" s="14"/>
      <c r="I9" s="14"/>
      <c r="J9" s="14"/>
      <c r="K9" s="38"/>
    </row>
    <row r="10" spans="1:11" ht="22.75" customHeight="1" x14ac:dyDescent="0.2">
      <c r="B10" s="40" t="s">
        <v>34</v>
      </c>
      <c r="C10" s="25"/>
      <c r="D10" s="28">
        <v>0</v>
      </c>
      <c r="E10" s="14"/>
      <c r="F10" s="14"/>
      <c r="G10" s="14"/>
      <c r="H10" s="14"/>
      <c r="I10" s="14"/>
      <c r="J10" s="14"/>
      <c r="K10" s="38"/>
    </row>
    <row r="11" spans="1:11" ht="22.75" customHeight="1" x14ac:dyDescent="0.2">
      <c r="B11" s="40" t="s">
        <v>35</v>
      </c>
      <c r="C11" s="54">
        <v>-1.4999999999999999E-2</v>
      </c>
      <c r="D11" s="55">
        <v>-1234.52</v>
      </c>
      <c r="E11" s="14"/>
      <c r="F11" s="14"/>
      <c r="G11" s="14"/>
      <c r="H11" s="14"/>
      <c r="I11" s="14"/>
      <c r="J11" s="14"/>
      <c r="K11" s="38"/>
    </row>
    <row r="12" spans="1:11" ht="22.75" customHeight="1" x14ac:dyDescent="0.2">
      <c r="B12" s="40" t="s">
        <v>36</v>
      </c>
      <c r="C12" s="29">
        <v>-0.12</v>
      </c>
      <c r="D12" s="55">
        <v>-15000</v>
      </c>
      <c r="E12" s="14"/>
      <c r="F12" s="14"/>
      <c r="G12" s="14"/>
      <c r="H12" s="14"/>
      <c r="I12" s="14"/>
      <c r="J12" s="14"/>
      <c r="K12" s="38"/>
    </row>
    <row r="13" spans="1:11" ht="16" x14ac:dyDescent="0.2">
      <c r="B13" s="41"/>
      <c r="C13" s="26"/>
      <c r="D13" s="26"/>
      <c r="E13" s="14"/>
      <c r="F13" s="14"/>
      <c r="G13" s="14"/>
      <c r="H13" s="14"/>
      <c r="I13" s="14"/>
      <c r="J13" s="14"/>
      <c r="K13" s="38"/>
    </row>
    <row r="14" spans="1:11" ht="22.75" customHeight="1" x14ac:dyDescent="0.2">
      <c r="B14" s="40" t="s">
        <v>37</v>
      </c>
      <c r="C14" s="27">
        <v>652.40203135349975</v>
      </c>
      <c r="D14" s="30">
        <v>659.12</v>
      </c>
      <c r="E14" s="14"/>
      <c r="F14" s="14"/>
      <c r="G14" s="14"/>
      <c r="H14" s="14"/>
      <c r="I14" s="14"/>
      <c r="J14" s="14"/>
      <c r="K14" s="38"/>
    </row>
    <row r="15" spans="1:11" ht="22.75" customHeight="1" x14ac:dyDescent="0.2">
      <c r="B15" s="40" t="s">
        <v>38</v>
      </c>
      <c r="C15" s="27">
        <v>557.79313882862903</v>
      </c>
      <c r="D15" s="30">
        <v>557.79313882862948</v>
      </c>
      <c r="E15" s="14"/>
      <c r="F15" s="14"/>
      <c r="G15" s="14"/>
      <c r="H15" s="14"/>
      <c r="I15" s="14"/>
      <c r="J15" s="14"/>
      <c r="K15" s="38"/>
    </row>
    <row r="16" spans="1:11" ht="16" x14ac:dyDescent="0.2">
      <c r="B16" s="41"/>
      <c r="C16" s="26"/>
      <c r="D16" s="26"/>
      <c r="E16" s="14"/>
      <c r="F16" s="14"/>
      <c r="G16" s="14"/>
      <c r="H16" s="14"/>
      <c r="I16" s="14"/>
      <c r="J16" s="14"/>
      <c r="K16" s="38"/>
    </row>
    <row r="17" spans="1:11" ht="22.75" customHeight="1" thickBot="1" x14ac:dyDescent="0.25">
      <c r="B17" s="67" t="s">
        <v>30</v>
      </c>
      <c r="C17" s="68">
        <v>656.0800000000163</v>
      </c>
      <c r="D17" s="69">
        <v>656.0800000000163</v>
      </c>
      <c r="E17" s="14"/>
      <c r="F17" s="14"/>
      <c r="G17" s="14"/>
      <c r="H17" s="14"/>
      <c r="I17" s="14"/>
      <c r="J17" s="14"/>
      <c r="K17" s="38"/>
    </row>
    <row r="18" spans="1:11" s="10" customFormat="1" ht="16" thickTop="1" x14ac:dyDescent="0.2">
      <c r="B18" s="43"/>
      <c r="C18" s="15"/>
      <c r="D18" s="31"/>
      <c r="E18" s="15"/>
      <c r="F18" s="15"/>
      <c r="G18" s="15"/>
      <c r="H18" s="15"/>
      <c r="I18" s="15"/>
      <c r="J18" s="15"/>
      <c r="K18" s="44"/>
    </row>
    <row r="19" spans="1:11" x14ac:dyDescent="0.2">
      <c r="B19" s="70" t="s">
        <v>26</v>
      </c>
      <c r="C19" s="32" t="s">
        <v>27</v>
      </c>
      <c r="D19" s="32" t="s">
        <v>28</v>
      </c>
      <c r="E19" s="32" t="s">
        <v>29</v>
      </c>
      <c r="F19" s="14"/>
      <c r="G19" s="14"/>
      <c r="H19" s="14"/>
      <c r="I19" s="14"/>
      <c r="J19" s="14"/>
      <c r="K19" s="38"/>
    </row>
    <row r="20" spans="1:11" ht="22.75" customHeight="1" x14ac:dyDescent="0.2">
      <c r="B20" s="62" t="s">
        <v>16</v>
      </c>
      <c r="C20" s="61">
        <v>0</v>
      </c>
      <c r="D20" s="61">
        <v>0</v>
      </c>
      <c r="E20" s="66">
        <v>0</v>
      </c>
      <c r="F20" s="14"/>
      <c r="G20" s="14"/>
      <c r="H20" s="14"/>
      <c r="I20" s="14"/>
      <c r="J20" s="14"/>
      <c r="K20" s="38"/>
    </row>
    <row r="21" spans="1:11" ht="22.75" customHeight="1" x14ac:dyDescent="0.2">
      <c r="B21" s="62" t="s">
        <v>17</v>
      </c>
      <c r="C21" s="61">
        <v>33321.21</v>
      </c>
      <c r="D21" s="61">
        <v>-4567.12</v>
      </c>
      <c r="E21" s="66">
        <f>C21-D21</f>
        <v>37888.33</v>
      </c>
      <c r="F21" s="14"/>
      <c r="G21" s="14"/>
      <c r="H21" s="14"/>
      <c r="I21" s="14"/>
      <c r="J21" s="14"/>
      <c r="K21" s="38"/>
    </row>
    <row r="22" spans="1:11" ht="22.75" customHeight="1" x14ac:dyDescent="0.2">
      <c r="B22" s="62" t="s">
        <v>18</v>
      </c>
      <c r="C22" s="61">
        <v>12432.56</v>
      </c>
      <c r="D22" s="61">
        <v>-40021</v>
      </c>
      <c r="E22" s="66">
        <f t="shared" ref="E22:E28" si="0">C22-D22</f>
        <v>52453.56</v>
      </c>
      <c r="F22" s="14"/>
      <c r="G22" s="14"/>
      <c r="H22" s="14"/>
      <c r="I22" s="14"/>
      <c r="J22" s="14"/>
      <c r="K22" s="38"/>
    </row>
    <row r="23" spans="1:11" ht="22.75" customHeight="1" x14ac:dyDescent="0.2">
      <c r="B23" s="62" t="s">
        <v>19</v>
      </c>
      <c r="C23" s="72" t="s">
        <v>25</v>
      </c>
      <c r="D23" s="63">
        <v>-5</v>
      </c>
      <c r="E23" s="66">
        <f t="shared" si="0"/>
        <v>-28</v>
      </c>
      <c r="F23" s="14"/>
      <c r="G23" s="14"/>
      <c r="H23" s="14"/>
      <c r="I23" s="14"/>
      <c r="J23" s="14"/>
      <c r="K23" s="38"/>
    </row>
    <row r="24" spans="1:11" ht="22.75" customHeight="1" x14ac:dyDescent="0.2">
      <c r="A24">
        <v>1</v>
      </c>
      <c r="B24" s="62" t="s">
        <v>20</v>
      </c>
      <c r="C24" s="61">
        <v>143214.29999999999</v>
      </c>
      <c r="D24" s="61">
        <v>159850</v>
      </c>
      <c r="E24" s="66">
        <f t="shared" si="0"/>
        <v>-16635.700000000012</v>
      </c>
      <c r="F24" s="14"/>
      <c r="G24" s="14"/>
      <c r="H24" s="14"/>
      <c r="I24" s="14"/>
      <c r="J24" s="14"/>
      <c r="K24" s="38"/>
    </row>
    <row r="25" spans="1:11" ht="22.75" customHeight="1" x14ac:dyDescent="0.2">
      <c r="B25" s="62" t="s">
        <v>21</v>
      </c>
      <c r="C25" s="61">
        <v>201</v>
      </c>
      <c r="D25" s="61">
        <v>650.11</v>
      </c>
      <c r="E25" s="66">
        <f t="shared" si="0"/>
        <v>-449.11</v>
      </c>
      <c r="F25" s="14"/>
      <c r="G25" s="14"/>
      <c r="H25" s="14"/>
      <c r="I25" s="14"/>
      <c r="J25" s="14"/>
      <c r="K25" s="38"/>
    </row>
    <row r="26" spans="1:11" ht="22.75" customHeight="1" x14ac:dyDescent="0.2">
      <c r="B26" s="62" t="s">
        <v>22</v>
      </c>
      <c r="C26" s="61">
        <v>641.99</v>
      </c>
      <c r="D26" s="61">
        <v>564.55999999999995</v>
      </c>
      <c r="E26" s="66">
        <f t="shared" si="0"/>
        <v>77.430000000000064</v>
      </c>
      <c r="F26" s="14"/>
      <c r="G26" s="14"/>
      <c r="H26" s="14"/>
      <c r="I26" s="14"/>
      <c r="J26" s="14"/>
      <c r="K26" s="38"/>
    </row>
    <row r="27" spans="1:11" ht="22.75" customHeight="1" x14ac:dyDescent="0.2">
      <c r="B27" s="62" t="s">
        <v>23</v>
      </c>
      <c r="C27" s="64">
        <f>-22%%</f>
        <v>-2.2000000000000001E-3</v>
      </c>
      <c r="D27" s="64">
        <v>-1.9612865306213229E-2</v>
      </c>
      <c r="E27" s="66">
        <f t="shared" si="0"/>
        <v>1.7412865306213228E-2</v>
      </c>
      <c r="F27" s="14"/>
      <c r="G27" s="14"/>
      <c r="H27" s="14"/>
      <c r="I27" s="14"/>
      <c r="J27" s="14"/>
      <c r="K27" s="38"/>
    </row>
    <row r="28" spans="1:11" ht="22.75" customHeight="1" x14ac:dyDescent="0.2">
      <c r="B28" s="62" t="s">
        <v>24</v>
      </c>
      <c r="C28" s="65">
        <v>4.4212471086818679E-3</v>
      </c>
      <c r="D28" s="64">
        <v>-0.12</v>
      </c>
      <c r="E28" s="66">
        <f t="shared" si="0"/>
        <v>0.12442124710868187</v>
      </c>
      <c r="F28" s="14"/>
      <c r="G28" s="14"/>
      <c r="H28" s="14"/>
      <c r="I28" s="14"/>
      <c r="J28" s="14"/>
      <c r="K28" s="38"/>
    </row>
    <row r="29" spans="1:11" x14ac:dyDescent="0.2">
      <c r="B29" s="39"/>
      <c r="C29" s="14"/>
      <c r="D29" s="14"/>
      <c r="E29" s="14"/>
      <c r="F29" s="14"/>
      <c r="G29" s="14"/>
      <c r="H29" s="14"/>
      <c r="I29" s="14"/>
      <c r="J29" s="14"/>
      <c r="K29" s="38"/>
    </row>
    <row r="30" spans="1:11" x14ac:dyDescent="0.2">
      <c r="B30" s="45"/>
      <c r="C30" s="3"/>
      <c r="D30" s="3"/>
      <c r="E30" s="3"/>
      <c r="F30" s="3"/>
      <c r="G30" s="3"/>
      <c r="H30" s="4"/>
      <c r="I30" s="4"/>
      <c r="J30" s="4"/>
      <c r="K30" s="38"/>
    </row>
    <row r="31" spans="1:11" x14ac:dyDescent="0.2">
      <c r="B31" s="46" t="s">
        <v>2</v>
      </c>
      <c r="C31" s="33">
        <f>SUM(C33:C44)</f>
        <v>168234.65999999997</v>
      </c>
      <c r="D31" s="33">
        <f>SUM(D33:D44)</f>
        <v>154332.473</v>
      </c>
      <c r="E31" s="33">
        <f>C31-D31</f>
        <v>13902.186999999976</v>
      </c>
      <c r="F31" s="57">
        <v>22080.263712256841</v>
      </c>
      <c r="G31" s="57">
        <v>22080.263712256841</v>
      </c>
      <c r="H31" s="52">
        <v>266.03503999999998</v>
      </c>
      <c r="I31" s="52">
        <v>226.45</v>
      </c>
      <c r="J31" s="59">
        <v>39.585040000000006</v>
      </c>
      <c r="K31" s="38"/>
    </row>
    <row r="32" spans="1:11" x14ac:dyDescent="0.2">
      <c r="B32" s="47"/>
      <c r="C32" s="14"/>
      <c r="D32" s="14"/>
      <c r="E32" s="14"/>
      <c r="F32" s="58"/>
      <c r="G32" s="58"/>
      <c r="H32" s="53"/>
      <c r="I32" s="53"/>
      <c r="J32" s="53"/>
      <c r="K32" s="38"/>
    </row>
    <row r="33" spans="2:11" x14ac:dyDescent="0.2">
      <c r="B33" s="48" t="s">
        <v>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53">
        <f t="shared" ref="H33:H34" si="1">C33/600</f>
        <v>0</v>
      </c>
      <c r="I33" s="53">
        <f t="shared" ref="I33:I44" si="2">D33/600</f>
        <v>0</v>
      </c>
      <c r="J33" s="60">
        <f>H33-I33</f>
        <v>0</v>
      </c>
      <c r="K33" s="38"/>
    </row>
    <row r="34" spans="2:11" x14ac:dyDescent="0.2">
      <c r="B34" s="48" t="s">
        <v>5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53">
        <f t="shared" si="1"/>
        <v>0</v>
      </c>
      <c r="I34" s="53">
        <f t="shared" si="2"/>
        <v>0</v>
      </c>
      <c r="J34" s="60">
        <f t="shared" ref="J34:J44" si="3">H34-I34</f>
        <v>0</v>
      </c>
      <c r="K34" s="38"/>
    </row>
    <row r="35" spans="2:11" x14ac:dyDescent="0.2">
      <c r="B35" s="48" t="s">
        <v>6</v>
      </c>
      <c r="C35" s="34">
        <v>12345.56</v>
      </c>
      <c r="D35" s="34">
        <v>21000.123</v>
      </c>
      <c r="E35" s="34">
        <f>C35-D35</f>
        <v>-8654.5630000000001</v>
      </c>
      <c r="F35" s="34">
        <v>4105.171165705091</v>
      </c>
      <c r="G35" s="34">
        <v>4105.171165705091</v>
      </c>
      <c r="H35" s="53">
        <f>C35/600</f>
        <v>20.575933333333332</v>
      </c>
      <c r="I35" s="53">
        <f>D35/600</f>
        <v>35.000205000000001</v>
      </c>
      <c r="J35" s="60">
        <f t="shared" si="3"/>
        <v>-14.424271666666669</v>
      </c>
      <c r="K35" s="71"/>
    </row>
    <row r="36" spans="2:11" x14ac:dyDescent="0.2">
      <c r="B36" s="48" t="s">
        <v>7</v>
      </c>
      <c r="C36" s="34">
        <v>88765.43</v>
      </c>
      <c r="D36" s="34">
        <v>45678.23</v>
      </c>
      <c r="E36" s="34">
        <f t="shared" ref="E36:E44" si="4">C36-D36</f>
        <v>43087.19999999999</v>
      </c>
      <c r="F36" s="34">
        <v>11232.12</v>
      </c>
      <c r="G36" s="34">
        <v>222.43</v>
      </c>
      <c r="H36" s="53">
        <f t="shared" ref="H36:H44" si="5">C36/600</f>
        <v>147.94238333333331</v>
      </c>
      <c r="I36" s="53">
        <f t="shared" si="2"/>
        <v>76.130383333333342</v>
      </c>
      <c r="J36" s="60">
        <f t="shared" si="3"/>
        <v>71.811999999999969</v>
      </c>
      <c r="K36" s="38"/>
    </row>
    <row r="37" spans="2:11" x14ac:dyDescent="0.2">
      <c r="B37" s="48" t="s">
        <v>8</v>
      </c>
      <c r="C37" s="34">
        <v>67123.67</v>
      </c>
      <c r="D37" s="34">
        <v>87654.12</v>
      </c>
      <c r="E37" s="34">
        <f t="shared" si="4"/>
        <v>-20530.449999999997</v>
      </c>
      <c r="F37" s="34">
        <v>1112.3</v>
      </c>
      <c r="G37" s="34">
        <v>21089.99</v>
      </c>
      <c r="H37" s="53">
        <f t="shared" si="5"/>
        <v>111.87278333333333</v>
      </c>
      <c r="I37" s="53">
        <f t="shared" si="2"/>
        <v>146.09019999999998</v>
      </c>
      <c r="J37" s="60">
        <f t="shared" si="3"/>
        <v>-34.217416666666651</v>
      </c>
      <c r="K37" s="38"/>
    </row>
    <row r="38" spans="2:11" x14ac:dyDescent="0.2">
      <c r="B38" s="48" t="s">
        <v>9</v>
      </c>
      <c r="C38" s="34">
        <v>0</v>
      </c>
      <c r="D38" s="34">
        <v>0</v>
      </c>
      <c r="E38" s="34">
        <f t="shared" si="4"/>
        <v>0</v>
      </c>
      <c r="F38" s="34"/>
      <c r="G38" s="34"/>
      <c r="H38" s="53">
        <f t="shared" si="5"/>
        <v>0</v>
      </c>
      <c r="I38" s="53">
        <f t="shared" si="2"/>
        <v>0</v>
      </c>
      <c r="J38" s="60">
        <f t="shared" si="3"/>
        <v>0</v>
      </c>
      <c r="K38" s="38"/>
    </row>
    <row r="39" spans="2:11" x14ac:dyDescent="0.2">
      <c r="B39" s="48" t="s">
        <v>10</v>
      </c>
      <c r="C39" s="34">
        <v>0</v>
      </c>
      <c r="D39" s="34">
        <v>0</v>
      </c>
      <c r="E39" s="34">
        <f t="shared" si="4"/>
        <v>0</v>
      </c>
      <c r="F39" s="34"/>
      <c r="G39" s="34"/>
      <c r="H39" s="53">
        <f t="shared" si="5"/>
        <v>0</v>
      </c>
      <c r="I39" s="53">
        <f t="shared" si="2"/>
        <v>0</v>
      </c>
      <c r="J39" s="60">
        <f t="shared" si="3"/>
        <v>0</v>
      </c>
      <c r="K39" s="38"/>
    </row>
    <row r="40" spans="2:11" x14ac:dyDescent="0.2">
      <c r="B40" s="48" t="s">
        <v>11</v>
      </c>
      <c r="C40" s="34">
        <v>0</v>
      </c>
      <c r="D40" s="34">
        <v>0</v>
      </c>
      <c r="E40" s="34">
        <f t="shared" si="4"/>
        <v>0</v>
      </c>
      <c r="F40" s="34"/>
      <c r="G40" s="34"/>
      <c r="H40" s="53">
        <f t="shared" si="5"/>
        <v>0</v>
      </c>
      <c r="I40" s="53">
        <f t="shared" si="2"/>
        <v>0</v>
      </c>
      <c r="J40" s="60">
        <f t="shared" si="3"/>
        <v>0</v>
      </c>
      <c r="K40" s="38"/>
    </row>
    <row r="41" spans="2:11" x14ac:dyDescent="0.2">
      <c r="B41" s="48" t="s">
        <v>12</v>
      </c>
      <c r="C41" s="34">
        <v>0</v>
      </c>
      <c r="D41" s="34">
        <v>0</v>
      </c>
      <c r="E41" s="34">
        <f t="shared" si="4"/>
        <v>0</v>
      </c>
      <c r="F41" s="34"/>
      <c r="G41" s="34"/>
      <c r="H41" s="53">
        <f t="shared" si="5"/>
        <v>0</v>
      </c>
      <c r="I41" s="53">
        <f t="shared" si="2"/>
        <v>0</v>
      </c>
      <c r="J41" s="60">
        <f t="shared" si="3"/>
        <v>0</v>
      </c>
      <c r="K41" s="38"/>
    </row>
    <row r="42" spans="2:11" x14ac:dyDescent="0.2">
      <c r="B42" s="48" t="s">
        <v>13</v>
      </c>
      <c r="C42" s="34">
        <v>0</v>
      </c>
      <c r="D42" s="34">
        <v>0</v>
      </c>
      <c r="E42" s="34">
        <f t="shared" si="4"/>
        <v>0</v>
      </c>
      <c r="F42" s="34"/>
      <c r="G42" s="34"/>
      <c r="H42" s="53">
        <f t="shared" si="5"/>
        <v>0</v>
      </c>
      <c r="I42" s="53">
        <f t="shared" si="2"/>
        <v>0</v>
      </c>
      <c r="J42" s="60">
        <f t="shared" si="3"/>
        <v>0</v>
      </c>
      <c r="K42" s="38"/>
    </row>
    <row r="43" spans="2:11" x14ac:dyDescent="0.2">
      <c r="B43" s="48" t="s">
        <v>14</v>
      </c>
      <c r="C43" s="34">
        <v>0</v>
      </c>
      <c r="D43" s="34">
        <v>0</v>
      </c>
      <c r="E43" s="34">
        <f t="shared" si="4"/>
        <v>0</v>
      </c>
      <c r="F43" s="34"/>
      <c r="G43" s="34"/>
      <c r="H43" s="53">
        <f t="shared" si="5"/>
        <v>0</v>
      </c>
      <c r="I43" s="53">
        <f t="shared" si="2"/>
        <v>0</v>
      </c>
      <c r="J43" s="60">
        <f t="shared" si="3"/>
        <v>0</v>
      </c>
      <c r="K43" s="38"/>
    </row>
    <row r="44" spans="2:11" x14ac:dyDescent="0.2">
      <c r="B44" s="48" t="s">
        <v>15</v>
      </c>
      <c r="C44" s="34">
        <v>0</v>
      </c>
      <c r="D44" s="34">
        <v>0</v>
      </c>
      <c r="E44" s="34">
        <f t="shared" si="4"/>
        <v>0</v>
      </c>
      <c r="F44" s="34"/>
      <c r="G44" s="34"/>
      <c r="H44" s="53">
        <f t="shared" si="5"/>
        <v>0</v>
      </c>
      <c r="I44" s="53">
        <f t="shared" si="2"/>
        <v>0</v>
      </c>
      <c r="J44" s="60">
        <f t="shared" si="3"/>
        <v>0</v>
      </c>
      <c r="K44" s="38"/>
    </row>
    <row r="45" spans="2:11" ht="16" thickBot="1" x14ac:dyDescent="0.25">
      <c r="B45" s="49"/>
      <c r="C45" s="50"/>
      <c r="D45" s="50"/>
      <c r="E45" s="50"/>
      <c r="F45" s="50"/>
      <c r="G45" s="50"/>
      <c r="H45" s="50"/>
      <c r="I45" s="50"/>
      <c r="J45" s="50"/>
      <c r="K45" s="51"/>
    </row>
  </sheetData>
  <phoneticPr fontId="11" type="noConversion"/>
  <conditionalFormatting sqref="E20:E28">
    <cfRule type="cellIs" dxfId="13" priority="23" operator="lessThan">
      <formula>0</formula>
    </cfRule>
    <cfRule type="cellIs" dxfId="12" priority="24" operator="greaterThan">
      <formula>0</formula>
    </cfRule>
  </conditionalFormatting>
  <conditionalFormatting sqref="J31 J33:J44">
    <cfRule type="cellIs" dxfId="7" priority="2" operator="greaterThan">
      <formula>0</formula>
    </cfRule>
  </conditionalFormatting>
  <conditionalFormatting sqref="J31 J33:J44">
    <cfRule type="cellIs" dxfId="6" priority="1" operator="lessThan">
      <formula>0</formula>
    </cfRule>
  </conditionalFormatting>
  <pageMargins left="0.25" right="0.25" top="0.75" bottom="0.75" header="0.3" footer="0.3"/>
  <pageSetup paperSize="9"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C05E-B722-4D77-8A3B-95C7AA027B76}">
  <dimension ref="A2:H37"/>
  <sheetViews>
    <sheetView workbookViewId="0">
      <selection activeCell="B17" sqref="B17"/>
    </sheetView>
  </sheetViews>
  <sheetFormatPr baseColWidth="10" defaultColWidth="11.5" defaultRowHeight="15" x14ac:dyDescent="0.2"/>
  <cols>
    <col min="2" max="2" width="45.1640625" bestFit="1" customWidth="1"/>
    <col min="3" max="3" width="45.1640625" customWidth="1"/>
    <col min="4" max="4" width="20" customWidth="1"/>
    <col min="5" max="5" width="16.1640625" bestFit="1" customWidth="1"/>
    <col min="6" max="6" width="19.6640625" customWidth="1"/>
    <col min="7" max="8" width="17.83203125" customWidth="1"/>
    <col min="9" max="9" width="17.83203125" bestFit="1" customWidth="1"/>
  </cols>
  <sheetData>
    <row r="2" spans="1:8" ht="21" x14ac:dyDescent="0.25">
      <c r="B2" s="1" t="s">
        <v>39</v>
      </c>
      <c r="C2" s="1"/>
    </row>
    <row r="4" spans="1:8" x14ac:dyDescent="0.2">
      <c r="B4" s="2"/>
      <c r="C4" s="2"/>
      <c r="D4" s="12" t="s">
        <v>27</v>
      </c>
      <c r="E4" s="8">
        <v>12345.12</v>
      </c>
      <c r="F4" s="9"/>
    </row>
    <row r="5" spans="1:8" x14ac:dyDescent="0.2">
      <c r="B5" s="2" t="s">
        <v>40</v>
      </c>
      <c r="C5" s="2"/>
      <c r="D5" s="11" t="s">
        <v>28</v>
      </c>
      <c r="E5" s="6">
        <v>14142.23</v>
      </c>
      <c r="F5" s="7"/>
    </row>
    <row r="6" spans="1:8" x14ac:dyDescent="0.2">
      <c r="B6" s="2"/>
      <c r="C6" s="2"/>
      <c r="D6" s="11" t="s">
        <v>29</v>
      </c>
      <c r="E6" s="8">
        <v>50012.2</v>
      </c>
      <c r="F6" s="9"/>
    </row>
    <row r="7" spans="1:8" x14ac:dyDescent="0.2">
      <c r="B7" s="2"/>
      <c r="C7" s="2"/>
      <c r="D7" s="11" t="s">
        <v>41</v>
      </c>
      <c r="E7" s="6">
        <v>666.7</v>
      </c>
    </row>
    <row r="8" spans="1:8" x14ac:dyDescent="0.2">
      <c r="B8" s="2"/>
      <c r="C8" s="2"/>
      <c r="D8" s="11" t="s">
        <v>42</v>
      </c>
      <c r="E8" s="74">
        <v>456.32</v>
      </c>
    </row>
    <row r="10" spans="1:8" x14ac:dyDescent="0.2">
      <c r="A10" s="17" t="s">
        <v>62</v>
      </c>
      <c r="B10" s="17" t="s">
        <v>3</v>
      </c>
      <c r="C10" s="17" t="s">
        <v>63</v>
      </c>
      <c r="D10" s="17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</row>
    <row r="11" spans="1:8" x14ac:dyDescent="0.2">
      <c r="A11" s="16">
        <v>123</v>
      </c>
      <c r="B11" t="s">
        <v>55</v>
      </c>
      <c r="C11" s="20" t="s">
        <v>43</v>
      </c>
      <c r="D11" s="16">
        <v>15</v>
      </c>
      <c r="E11" s="22">
        <v>650</v>
      </c>
      <c r="F11" s="22">
        <v>432.12</v>
      </c>
      <c r="G11" s="22">
        <f>F11*D11</f>
        <v>6481.8</v>
      </c>
      <c r="H11" s="22">
        <f>E11*D11</f>
        <v>9750</v>
      </c>
    </row>
    <row r="12" spans="1:8" x14ac:dyDescent="0.2">
      <c r="A12" s="16">
        <v>124</v>
      </c>
      <c r="B12" t="s">
        <v>56</v>
      </c>
      <c r="C12" s="20" t="s">
        <v>44</v>
      </c>
      <c r="D12" s="16">
        <v>14.5</v>
      </c>
      <c r="E12" s="22">
        <v>650</v>
      </c>
      <c r="F12" s="22">
        <v>432.12</v>
      </c>
      <c r="G12" s="22">
        <f t="shared" ref="G12:G17" si="0">F12*D12</f>
        <v>6265.74</v>
      </c>
      <c r="H12" s="22">
        <f t="shared" ref="H12:H17" si="1">E12*D12</f>
        <v>9425</v>
      </c>
    </row>
    <row r="13" spans="1:8" x14ac:dyDescent="0.2">
      <c r="A13" s="16">
        <v>125</v>
      </c>
      <c r="B13" t="s">
        <v>57</v>
      </c>
      <c r="C13" s="20" t="s">
        <v>45</v>
      </c>
      <c r="D13" s="16">
        <v>0.25</v>
      </c>
      <c r="E13" s="22">
        <v>555</v>
      </c>
      <c r="F13" s="22">
        <v>432.12</v>
      </c>
      <c r="G13" s="22">
        <f t="shared" si="0"/>
        <v>108.03</v>
      </c>
      <c r="H13" s="22">
        <f t="shared" si="1"/>
        <v>138.75</v>
      </c>
    </row>
    <row r="14" spans="1:8" x14ac:dyDescent="0.2">
      <c r="A14" s="16">
        <v>126</v>
      </c>
      <c r="B14" t="s">
        <v>58</v>
      </c>
      <c r="C14" s="20" t="s">
        <v>46</v>
      </c>
      <c r="D14" s="16">
        <v>2.12</v>
      </c>
      <c r="E14" s="22">
        <v>555</v>
      </c>
      <c r="F14" s="22">
        <v>432.12</v>
      </c>
      <c r="G14" s="22">
        <f t="shared" si="0"/>
        <v>916.09440000000006</v>
      </c>
      <c r="H14" s="22">
        <f t="shared" si="1"/>
        <v>1176.6000000000001</v>
      </c>
    </row>
    <row r="15" spans="1:8" x14ac:dyDescent="0.2">
      <c r="A15" s="16">
        <v>127</v>
      </c>
      <c r="B15" t="s">
        <v>59</v>
      </c>
      <c r="C15" s="20" t="s">
        <v>47</v>
      </c>
      <c r="D15" s="16">
        <v>5.64</v>
      </c>
      <c r="E15" s="22">
        <v>650</v>
      </c>
      <c r="F15" s="22">
        <v>432.12</v>
      </c>
      <c r="G15" s="22">
        <f t="shared" si="0"/>
        <v>2437.1567999999997</v>
      </c>
      <c r="H15" s="22">
        <f t="shared" si="1"/>
        <v>3666</v>
      </c>
    </row>
    <row r="16" spans="1:8" x14ac:dyDescent="0.2">
      <c r="A16" s="16">
        <v>128</v>
      </c>
      <c r="B16" t="s">
        <v>60</v>
      </c>
      <c r="C16" s="20" t="s">
        <v>48</v>
      </c>
      <c r="D16" s="16">
        <v>12.1</v>
      </c>
      <c r="E16" s="22">
        <v>400</v>
      </c>
      <c r="F16" s="22">
        <v>432.12</v>
      </c>
      <c r="G16" s="22">
        <f t="shared" si="0"/>
        <v>5228.652</v>
      </c>
      <c r="H16" s="22">
        <f t="shared" si="1"/>
        <v>4840</v>
      </c>
    </row>
    <row r="17" spans="1:8" x14ac:dyDescent="0.2">
      <c r="A17" s="16">
        <v>129</v>
      </c>
      <c r="B17" t="s">
        <v>61</v>
      </c>
      <c r="C17" s="20" t="s">
        <v>49</v>
      </c>
      <c r="D17" s="16">
        <v>3.56</v>
      </c>
      <c r="E17" s="22">
        <v>300</v>
      </c>
      <c r="F17" s="22">
        <v>432.12</v>
      </c>
      <c r="G17" s="22">
        <f t="shared" si="0"/>
        <v>1538.3471999999999</v>
      </c>
      <c r="H17" s="22">
        <f t="shared" si="1"/>
        <v>1068</v>
      </c>
    </row>
    <row r="18" spans="1:8" x14ac:dyDescent="0.2">
      <c r="A18" s="16"/>
      <c r="C18" s="20"/>
      <c r="D18" s="16"/>
      <c r="E18" s="22"/>
      <c r="F18" s="22"/>
      <c r="G18" s="22"/>
      <c r="H18" s="22"/>
    </row>
    <row r="19" spans="1:8" x14ac:dyDescent="0.2">
      <c r="A19" s="16"/>
      <c r="C19" s="20"/>
      <c r="D19" s="16"/>
      <c r="E19" s="22"/>
      <c r="F19" s="22"/>
      <c r="G19" s="22"/>
      <c r="H19" s="22"/>
    </row>
    <row r="20" spans="1:8" x14ac:dyDescent="0.2">
      <c r="A20" s="16"/>
      <c r="C20" s="20"/>
      <c r="D20" s="16"/>
      <c r="E20" s="22"/>
      <c r="F20" s="22"/>
      <c r="G20" s="22"/>
      <c r="H20" s="22"/>
    </row>
    <row r="21" spans="1:8" x14ac:dyDescent="0.2">
      <c r="A21" s="16"/>
      <c r="C21" s="20"/>
      <c r="D21" s="16"/>
      <c r="E21" s="22"/>
      <c r="F21" s="22"/>
      <c r="G21" s="22"/>
      <c r="H21" s="22"/>
    </row>
    <row r="22" spans="1:8" x14ac:dyDescent="0.2">
      <c r="A22" s="16"/>
      <c r="C22" s="20"/>
      <c r="D22" s="16"/>
      <c r="E22" s="22"/>
      <c r="F22" s="22"/>
      <c r="G22" s="22"/>
      <c r="H22" s="22"/>
    </row>
    <row r="23" spans="1:8" x14ac:dyDescent="0.2">
      <c r="A23" s="16"/>
      <c r="B23" s="16"/>
      <c r="C23" s="20"/>
      <c r="D23" s="16"/>
      <c r="E23" s="22"/>
      <c r="F23" s="22"/>
      <c r="G23" s="22"/>
      <c r="H23" s="22"/>
    </row>
    <row r="24" spans="1:8" x14ac:dyDescent="0.2">
      <c r="A24" s="16"/>
      <c r="B24" s="16"/>
      <c r="C24" s="20"/>
      <c r="D24" s="16"/>
      <c r="E24" s="22"/>
      <c r="F24" s="22"/>
      <c r="G24" s="22"/>
      <c r="H24" s="22"/>
    </row>
    <row r="25" spans="1:8" x14ac:dyDescent="0.2">
      <c r="A25" s="16"/>
      <c r="B25" s="16"/>
      <c r="C25" s="20"/>
      <c r="D25" s="16"/>
      <c r="E25" s="22"/>
      <c r="F25" s="22"/>
      <c r="G25" s="22"/>
      <c r="H25" s="22"/>
    </row>
    <row r="26" spans="1:8" x14ac:dyDescent="0.2">
      <c r="A26" s="16"/>
      <c r="B26" s="16"/>
      <c r="C26" s="20"/>
      <c r="D26" s="16"/>
      <c r="E26" s="22"/>
      <c r="F26" s="22"/>
      <c r="G26" s="22"/>
      <c r="H26" s="22"/>
    </row>
    <row r="27" spans="1:8" x14ac:dyDescent="0.2">
      <c r="A27" s="16"/>
      <c r="B27" s="16"/>
      <c r="C27" s="20"/>
      <c r="D27" s="16"/>
      <c r="E27" s="22"/>
      <c r="F27" s="22"/>
      <c r="G27" s="22"/>
      <c r="H27" s="22"/>
    </row>
    <row r="28" spans="1:8" x14ac:dyDescent="0.2">
      <c r="A28" s="16"/>
      <c r="B28" s="16"/>
      <c r="C28" s="20"/>
      <c r="D28" s="16"/>
      <c r="E28" s="22"/>
      <c r="F28" s="22"/>
      <c r="G28" s="22"/>
      <c r="H28" s="22"/>
    </row>
    <row r="29" spans="1:8" x14ac:dyDescent="0.2">
      <c r="A29" s="16"/>
      <c r="B29" s="16"/>
      <c r="C29" s="20"/>
      <c r="D29" s="16"/>
      <c r="E29" s="23"/>
      <c r="F29" s="23"/>
      <c r="G29" s="23"/>
      <c r="H29" s="23">
        <v>0</v>
      </c>
    </row>
    <row r="30" spans="1:8" x14ac:dyDescent="0.2">
      <c r="A30" s="19"/>
      <c r="B30" s="19"/>
      <c r="C30" s="21"/>
      <c r="D30" s="19"/>
      <c r="E30" s="24"/>
      <c r="F30" s="24"/>
      <c r="G30" s="24"/>
      <c r="H30" s="24">
        <v>0</v>
      </c>
    </row>
    <row r="31" spans="1:8" x14ac:dyDescent="0.2">
      <c r="G31" s="5"/>
    </row>
    <row r="32" spans="1:8" x14ac:dyDescent="0.2">
      <c r="B32" s="3" t="s">
        <v>69</v>
      </c>
      <c r="C32" s="3"/>
      <c r="D32" s="3" t="s">
        <v>70</v>
      </c>
      <c r="E32" s="3" t="s">
        <v>71</v>
      </c>
      <c r="F32" s="4"/>
      <c r="G32" s="3" t="s">
        <v>72</v>
      </c>
    </row>
    <row r="33" spans="2:7" x14ac:dyDescent="0.2">
      <c r="B33" t="s">
        <v>64</v>
      </c>
      <c r="D33">
        <v>32.119999999999997</v>
      </c>
      <c r="E33" s="5">
        <v>654</v>
      </c>
      <c r="F33" s="5"/>
      <c r="G33" s="13">
        <f>E33*D33</f>
        <v>21006.48</v>
      </c>
    </row>
    <row r="34" spans="2:7" x14ac:dyDescent="0.2">
      <c r="B34" t="s">
        <v>65</v>
      </c>
      <c r="D34" s="10">
        <v>21</v>
      </c>
      <c r="E34" s="5">
        <v>456</v>
      </c>
      <c r="F34" s="5"/>
      <c r="G34" s="13">
        <f t="shared" ref="G34:G37" si="2">E34*D34</f>
        <v>9576</v>
      </c>
    </row>
    <row r="35" spans="2:7" x14ac:dyDescent="0.2">
      <c r="B35" t="s">
        <v>66</v>
      </c>
      <c r="D35" s="10">
        <v>22</v>
      </c>
      <c r="E35" s="5">
        <v>543</v>
      </c>
      <c r="F35" s="5"/>
      <c r="G35" s="13">
        <f t="shared" si="2"/>
        <v>11946</v>
      </c>
    </row>
    <row r="36" spans="2:7" x14ac:dyDescent="0.2">
      <c r="B36" t="s">
        <v>67</v>
      </c>
      <c r="E36" s="5">
        <v>345</v>
      </c>
      <c r="F36" s="5"/>
      <c r="G36" s="13">
        <f t="shared" si="2"/>
        <v>0</v>
      </c>
    </row>
    <row r="37" spans="2:7" x14ac:dyDescent="0.2">
      <c r="B37" t="s">
        <v>68</v>
      </c>
      <c r="E37" s="5">
        <v>233</v>
      </c>
      <c r="F37" s="5"/>
      <c r="G37" s="13">
        <f t="shared" si="2"/>
        <v>0</v>
      </c>
    </row>
  </sheetData>
  <phoneticPr fontId="11" type="noConversion"/>
  <conditionalFormatting sqref="E6:F6">
    <cfRule type="cellIs" dxfId="5" priority="1" operator="between">
      <formula>0</formula>
      <formula>9999999999</formula>
    </cfRule>
    <cfRule type="cellIs" dxfId="4" priority="2" operator="between">
      <formula>0</formula>
      <formula>-9999999999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C0E8-EC83-474C-99CE-0BDDCC9271A7}">
  <dimension ref="A2:H37"/>
  <sheetViews>
    <sheetView workbookViewId="0">
      <selection activeCell="E27" sqref="E27"/>
    </sheetView>
  </sheetViews>
  <sheetFormatPr baseColWidth="10" defaultColWidth="11.5" defaultRowHeight="15" x14ac:dyDescent="0.2"/>
  <cols>
    <col min="2" max="2" width="45.1640625" bestFit="1" customWidth="1"/>
    <col min="3" max="3" width="45.1640625" customWidth="1"/>
    <col min="4" max="4" width="20" customWidth="1"/>
    <col min="5" max="5" width="16.1640625" bestFit="1" customWidth="1"/>
    <col min="6" max="6" width="19.6640625" customWidth="1"/>
    <col min="7" max="8" width="17.83203125" customWidth="1"/>
    <col min="9" max="9" width="17.83203125" bestFit="1" customWidth="1"/>
  </cols>
  <sheetData>
    <row r="2" spans="1:8" ht="21" x14ac:dyDescent="0.25">
      <c r="B2" s="1" t="s">
        <v>39</v>
      </c>
      <c r="C2" s="1"/>
    </row>
    <row r="4" spans="1:8" x14ac:dyDescent="0.2">
      <c r="B4" s="2"/>
      <c r="C4" s="2"/>
      <c r="D4" s="12" t="s">
        <v>27</v>
      </c>
      <c r="E4" s="8">
        <v>21435.67</v>
      </c>
      <c r="F4" s="9"/>
    </row>
    <row r="5" spans="1:8" x14ac:dyDescent="0.2">
      <c r="B5" s="2" t="s">
        <v>40</v>
      </c>
      <c r="C5" s="2"/>
      <c r="D5" s="11" t="s">
        <v>28</v>
      </c>
      <c r="E5" s="6">
        <v>54321.120000000003</v>
      </c>
      <c r="F5" s="7"/>
    </row>
    <row r="6" spans="1:8" x14ac:dyDescent="0.2">
      <c r="B6" s="2"/>
      <c r="C6" s="2"/>
      <c r="D6" s="11" t="s">
        <v>29</v>
      </c>
      <c r="E6" s="8">
        <v>4567.88</v>
      </c>
      <c r="F6" s="9"/>
    </row>
    <row r="7" spans="1:8" x14ac:dyDescent="0.2">
      <c r="B7" s="2"/>
      <c r="C7" s="2"/>
      <c r="D7" s="11" t="s">
        <v>41</v>
      </c>
      <c r="E7" s="6">
        <v>650</v>
      </c>
    </row>
    <row r="8" spans="1:8" x14ac:dyDescent="0.2">
      <c r="B8" s="2"/>
      <c r="C8" s="2"/>
      <c r="D8" s="11" t="s">
        <v>42</v>
      </c>
      <c r="E8" s="74">
        <v>876.55</v>
      </c>
    </row>
    <row r="10" spans="1:8" x14ac:dyDescent="0.2">
      <c r="A10" s="17" t="s">
        <v>62</v>
      </c>
      <c r="B10" s="17" t="s">
        <v>3</v>
      </c>
      <c r="C10" s="17" t="s">
        <v>63</v>
      </c>
      <c r="D10" s="17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</row>
    <row r="11" spans="1:8" x14ac:dyDescent="0.2">
      <c r="A11" s="16">
        <v>123</v>
      </c>
      <c r="B11" t="s">
        <v>55</v>
      </c>
      <c r="C11" s="20" t="s">
        <v>43</v>
      </c>
      <c r="D11" s="16">
        <v>15</v>
      </c>
      <c r="E11" s="22">
        <v>650</v>
      </c>
      <c r="F11" s="22">
        <v>432.12</v>
      </c>
      <c r="G11" s="22">
        <f>F11*D11</f>
        <v>6481.8</v>
      </c>
      <c r="H11" s="22">
        <f>E11*D11</f>
        <v>9750</v>
      </c>
    </row>
    <row r="12" spans="1:8" x14ac:dyDescent="0.2">
      <c r="A12" s="16">
        <v>124</v>
      </c>
      <c r="B12" t="s">
        <v>56</v>
      </c>
      <c r="C12" s="20" t="s">
        <v>44</v>
      </c>
      <c r="D12" s="16">
        <v>14.5</v>
      </c>
      <c r="E12" s="22">
        <v>650</v>
      </c>
      <c r="F12" s="22">
        <v>432.12</v>
      </c>
      <c r="G12" s="22">
        <f t="shared" ref="G12:G17" si="0">F12*D12</f>
        <v>6265.74</v>
      </c>
      <c r="H12" s="22">
        <f t="shared" ref="H12:H17" si="1">E12*D12</f>
        <v>9425</v>
      </c>
    </row>
    <row r="13" spans="1:8" x14ac:dyDescent="0.2">
      <c r="A13" s="16">
        <v>125</v>
      </c>
      <c r="B13" t="s">
        <v>57</v>
      </c>
      <c r="C13" s="20" t="s">
        <v>45</v>
      </c>
      <c r="D13" s="16">
        <v>0.25</v>
      </c>
      <c r="E13" s="22">
        <v>555</v>
      </c>
      <c r="F13" s="22">
        <v>432.12</v>
      </c>
      <c r="G13" s="22">
        <f t="shared" si="0"/>
        <v>108.03</v>
      </c>
      <c r="H13" s="22">
        <f t="shared" si="1"/>
        <v>138.75</v>
      </c>
    </row>
    <row r="14" spans="1:8" x14ac:dyDescent="0.2">
      <c r="A14" s="16">
        <v>126</v>
      </c>
      <c r="B14" t="s">
        <v>58</v>
      </c>
      <c r="C14" s="20" t="s">
        <v>46</v>
      </c>
      <c r="D14" s="16">
        <v>2.12</v>
      </c>
      <c r="E14" s="22">
        <v>555</v>
      </c>
      <c r="F14" s="22">
        <v>432.12</v>
      </c>
      <c r="G14" s="22">
        <f t="shared" si="0"/>
        <v>916.09440000000006</v>
      </c>
      <c r="H14" s="22">
        <f t="shared" si="1"/>
        <v>1176.6000000000001</v>
      </c>
    </row>
    <row r="15" spans="1:8" x14ac:dyDescent="0.2">
      <c r="A15" s="16">
        <v>127</v>
      </c>
      <c r="B15" t="s">
        <v>59</v>
      </c>
      <c r="C15" s="20" t="s">
        <v>47</v>
      </c>
      <c r="D15" s="16">
        <v>5.64</v>
      </c>
      <c r="E15" s="22">
        <v>650</v>
      </c>
      <c r="F15" s="22">
        <v>432.12</v>
      </c>
      <c r="G15" s="22">
        <f t="shared" si="0"/>
        <v>2437.1567999999997</v>
      </c>
      <c r="H15" s="22">
        <f t="shared" si="1"/>
        <v>3666</v>
      </c>
    </row>
    <row r="16" spans="1:8" x14ac:dyDescent="0.2">
      <c r="A16" s="16">
        <v>128</v>
      </c>
      <c r="B16" t="s">
        <v>60</v>
      </c>
      <c r="C16" s="20" t="s">
        <v>48</v>
      </c>
      <c r="D16" s="16">
        <v>12.1</v>
      </c>
      <c r="E16" s="22">
        <v>400</v>
      </c>
      <c r="F16" s="22">
        <v>432.12</v>
      </c>
      <c r="G16" s="22">
        <f t="shared" si="0"/>
        <v>5228.652</v>
      </c>
      <c r="H16" s="22">
        <f t="shared" si="1"/>
        <v>4840</v>
      </c>
    </row>
    <row r="17" spans="1:8" x14ac:dyDescent="0.2">
      <c r="A17" s="16">
        <v>129</v>
      </c>
      <c r="B17" t="s">
        <v>61</v>
      </c>
      <c r="C17" s="20" t="s">
        <v>49</v>
      </c>
      <c r="D17" s="16">
        <v>3.56</v>
      </c>
      <c r="E17" s="22">
        <v>300</v>
      </c>
      <c r="F17" s="22">
        <v>432.12</v>
      </c>
      <c r="G17" s="22">
        <f t="shared" si="0"/>
        <v>1538.3471999999999</v>
      </c>
      <c r="H17" s="22">
        <f t="shared" si="1"/>
        <v>1068</v>
      </c>
    </row>
    <row r="18" spans="1:8" x14ac:dyDescent="0.2">
      <c r="A18" s="16">
        <v>130</v>
      </c>
      <c r="B18" t="s">
        <v>73</v>
      </c>
      <c r="C18" s="20" t="s">
        <v>74</v>
      </c>
      <c r="D18" s="16">
        <v>6.7</v>
      </c>
      <c r="E18" s="22">
        <v>550</v>
      </c>
      <c r="F18" s="22">
        <v>432.12</v>
      </c>
      <c r="G18" s="22">
        <f t="shared" ref="G18:G20" si="2">F18*D18</f>
        <v>2895.2040000000002</v>
      </c>
      <c r="H18" s="22">
        <f t="shared" ref="H18:H20" si="3">E18*D18</f>
        <v>3685</v>
      </c>
    </row>
    <row r="19" spans="1:8" x14ac:dyDescent="0.2">
      <c r="A19" s="16">
        <v>131</v>
      </c>
      <c r="B19" t="s">
        <v>75</v>
      </c>
      <c r="C19" s="20" t="s">
        <v>76</v>
      </c>
      <c r="D19" s="16">
        <v>8.99</v>
      </c>
      <c r="E19" s="22">
        <v>651</v>
      </c>
      <c r="F19" s="22">
        <v>432.12</v>
      </c>
      <c r="G19" s="22">
        <f t="shared" si="2"/>
        <v>3884.7588000000001</v>
      </c>
      <c r="H19" s="22">
        <f t="shared" si="3"/>
        <v>5852.49</v>
      </c>
    </row>
    <row r="20" spans="1:8" x14ac:dyDescent="0.2">
      <c r="A20" s="16">
        <v>132</v>
      </c>
      <c r="B20" t="s">
        <v>77</v>
      </c>
      <c r="C20" s="20" t="s">
        <v>78</v>
      </c>
      <c r="D20" s="16">
        <v>10.25</v>
      </c>
      <c r="E20" s="22">
        <v>700</v>
      </c>
      <c r="F20" s="22">
        <v>432.12</v>
      </c>
      <c r="G20" s="22">
        <f>F20*D20</f>
        <v>4429.2300000000005</v>
      </c>
      <c r="H20" s="22">
        <f t="shared" si="3"/>
        <v>7175</v>
      </c>
    </row>
    <row r="21" spans="1:8" x14ac:dyDescent="0.2">
      <c r="A21" s="16"/>
      <c r="C21" s="20"/>
      <c r="D21" s="16"/>
      <c r="E21" s="22"/>
      <c r="F21" s="22"/>
      <c r="G21" s="22"/>
      <c r="H21" s="22"/>
    </row>
    <row r="22" spans="1:8" x14ac:dyDescent="0.2">
      <c r="A22" s="16"/>
      <c r="C22" s="20"/>
      <c r="D22" s="16"/>
      <c r="E22" s="22"/>
      <c r="F22" s="22"/>
      <c r="G22" s="22"/>
      <c r="H22" s="22"/>
    </row>
    <row r="23" spans="1:8" x14ac:dyDescent="0.2">
      <c r="A23" s="16"/>
      <c r="B23" s="16"/>
      <c r="C23" s="20"/>
      <c r="D23" s="16"/>
      <c r="E23" s="22"/>
      <c r="F23" s="22"/>
      <c r="G23" s="22"/>
      <c r="H23" s="22"/>
    </row>
    <row r="24" spans="1:8" x14ac:dyDescent="0.2">
      <c r="A24" s="16"/>
      <c r="B24" s="16"/>
      <c r="C24" s="20"/>
      <c r="D24" s="16"/>
      <c r="E24" s="22"/>
      <c r="F24" s="22"/>
      <c r="G24" s="22"/>
      <c r="H24" s="22"/>
    </row>
    <row r="25" spans="1:8" x14ac:dyDescent="0.2">
      <c r="A25" s="16"/>
      <c r="B25" s="16"/>
      <c r="C25" s="20"/>
      <c r="D25" s="16"/>
      <c r="E25" s="22"/>
      <c r="F25" s="22"/>
      <c r="G25" s="22"/>
      <c r="H25" s="22"/>
    </row>
    <row r="26" spans="1:8" x14ac:dyDescent="0.2">
      <c r="A26" s="16"/>
      <c r="B26" s="16"/>
      <c r="C26" s="20"/>
      <c r="D26" s="16"/>
      <c r="E26" s="22"/>
      <c r="F26" s="22"/>
      <c r="G26" s="22"/>
      <c r="H26" s="22"/>
    </row>
    <row r="27" spans="1:8" x14ac:dyDescent="0.2">
      <c r="A27" s="16"/>
      <c r="B27" s="16"/>
      <c r="C27" s="20"/>
      <c r="D27" s="16"/>
      <c r="E27" s="22"/>
      <c r="F27" s="22"/>
      <c r="G27" s="22"/>
      <c r="H27" s="22"/>
    </row>
    <row r="28" spans="1:8" x14ac:dyDescent="0.2">
      <c r="A28" s="16"/>
      <c r="B28" s="16"/>
      <c r="C28" s="20"/>
      <c r="D28" s="16"/>
      <c r="E28" s="22"/>
      <c r="F28" s="22"/>
      <c r="G28" s="22"/>
      <c r="H28" s="22"/>
    </row>
    <row r="29" spans="1:8" x14ac:dyDescent="0.2">
      <c r="A29" s="16"/>
      <c r="B29" s="16"/>
      <c r="C29" s="20"/>
      <c r="D29" s="16"/>
      <c r="E29" s="23"/>
      <c r="F29" s="23"/>
      <c r="G29" s="23"/>
      <c r="H29" s="23">
        <v>0</v>
      </c>
    </row>
    <row r="30" spans="1:8" x14ac:dyDescent="0.2">
      <c r="A30" s="19"/>
      <c r="B30" s="19"/>
      <c r="C30" s="21"/>
      <c r="D30" s="19"/>
      <c r="E30" s="24"/>
      <c r="F30" s="24"/>
      <c r="G30" s="24"/>
      <c r="H30" s="24">
        <v>0</v>
      </c>
    </row>
    <row r="31" spans="1:8" x14ac:dyDescent="0.2">
      <c r="G31" s="5"/>
    </row>
    <row r="32" spans="1:8" x14ac:dyDescent="0.2">
      <c r="B32" s="3" t="s">
        <v>69</v>
      </c>
      <c r="C32" s="3"/>
      <c r="D32" s="3" t="s">
        <v>70</v>
      </c>
      <c r="E32" s="3" t="s">
        <v>71</v>
      </c>
      <c r="F32" s="4"/>
      <c r="G32" s="3" t="s">
        <v>72</v>
      </c>
    </row>
    <row r="33" spans="2:7" x14ac:dyDescent="0.2">
      <c r="B33" t="s">
        <v>64</v>
      </c>
      <c r="D33">
        <v>32.119999999999997</v>
      </c>
      <c r="E33" s="5">
        <v>654</v>
      </c>
      <c r="F33" s="5"/>
      <c r="G33" s="13">
        <f>E33*D33</f>
        <v>21006.48</v>
      </c>
    </row>
    <row r="34" spans="2:7" x14ac:dyDescent="0.2">
      <c r="B34" t="s">
        <v>65</v>
      </c>
      <c r="D34" s="10">
        <v>21</v>
      </c>
      <c r="E34" s="5">
        <v>456</v>
      </c>
      <c r="F34" s="5"/>
      <c r="G34" s="13">
        <f t="shared" ref="G34:G37" si="4">E34*D34</f>
        <v>9576</v>
      </c>
    </row>
    <row r="35" spans="2:7" x14ac:dyDescent="0.2">
      <c r="B35" t="s">
        <v>66</v>
      </c>
      <c r="D35" s="10">
        <v>22</v>
      </c>
      <c r="E35" s="5">
        <v>543</v>
      </c>
      <c r="F35" s="5"/>
      <c r="G35" s="13">
        <f t="shared" si="4"/>
        <v>11946</v>
      </c>
    </row>
    <row r="36" spans="2:7" x14ac:dyDescent="0.2">
      <c r="B36" t="s">
        <v>67</v>
      </c>
      <c r="E36" s="5">
        <v>345</v>
      </c>
      <c r="F36" s="5"/>
      <c r="G36" s="13">
        <f t="shared" si="4"/>
        <v>0</v>
      </c>
    </row>
    <row r="37" spans="2:7" x14ac:dyDescent="0.2">
      <c r="B37" t="s">
        <v>68</v>
      </c>
      <c r="E37" s="5">
        <v>233</v>
      </c>
      <c r="F37" s="5"/>
      <c r="G37" s="13">
        <f t="shared" si="4"/>
        <v>0</v>
      </c>
    </row>
  </sheetData>
  <phoneticPr fontId="11" type="noConversion"/>
  <conditionalFormatting sqref="E6:F6">
    <cfRule type="cellIs" dxfId="3" priority="1" operator="between">
      <formula>0</formula>
      <formula>9999999999</formula>
    </cfRule>
    <cfRule type="cellIs" dxfId="2" priority="2" operator="between">
      <formula>0</formula>
      <formula>-9999999999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6EA5-E324-1249-868B-1FF247FD31FA}">
  <dimension ref="A2:H37"/>
  <sheetViews>
    <sheetView workbookViewId="0">
      <selection activeCell="E9" sqref="E9"/>
    </sheetView>
  </sheetViews>
  <sheetFormatPr baseColWidth="10" defaultColWidth="11.5" defaultRowHeight="15" x14ac:dyDescent="0.2"/>
  <cols>
    <col min="2" max="2" width="45.1640625" bestFit="1" customWidth="1"/>
    <col min="3" max="3" width="45.1640625" customWidth="1"/>
    <col min="4" max="4" width="20" customWidth="1"/>
    <col min="5" max="5" width="16.1640625" bestFit="1" customWidth="1"/>
    <col min="6" max="6" width="19.6640625" customWidth="1"/>
    <col min="7" max="8" width="17.83203125" customWidth="1"/>
    <col min="9" max="9" width="17.83203125" bestFit="1" customWidth="1"/>
  </cols>
  <sheetData>
    <row r="2" spans="1:8" ht="21" x14ac:dyDescent="0.25">
      <c r="B2" s="1" t="s">
        <v>39</v>
      </c>
      <c r="C2" s="1"/>
    </row>
    <row r="4" spans="1:8" x14ac:dyDescent="0.2">
      <c r="B4" s="2"/>
      <c r="C4" s="2"/>
      <c r="D4" s="12" t="s">
        <v>27</v>
      </c>
      <c r="E4" s="8">
        <v>32123.34</v>
      </c>
      <c r="F4" s="9"/>
    </row>
    <row r="5" spans="1:8" x14ac:dyDescent="0.2">
      <c r="B5" s="2" t="s">
        <v>40</v>
      </c>
      <c r="C5" s="2"/>
      <c r="D5" s="11" t="s">
        <v>28</v>
      </c>
      <c r="E5" s="6">
        <v>12345.67</v>
      </c>
      <c r="F5" s="7"/>
    </row>
    <row r="6" spans="1:8" x14ac:dyDescent="0.2">
      <c r="B6" s="2"/>
      <c r="C6" s="2"/>
      <c r="D6" s="11" t="s">
        <v>29</v>
      </c>
      <c r="E6" s="8">
        <v>51.003999999999998</v>
      </c>
      <c r="F6" s="9"/>
    </row>
    <row r="7" spans="1:8" x14ac:dyDescent="0.2">
      <c r="B7" s="2"/>
      <c r="C7" s="2"/>
      <c r="D7" s="11" t="s">
        <v>41</v>
      </c>
      <c r="E7" s="6">
        <v>750.75</v>
      </c>
    </row>
    <row r="8" spans="1:8" x14ac:dyDescent="0.2">
      <c r="B8" s="2"/>
      <c r="C8" s="2"/>
      <c r="D8" s="11" t="s">
        <v>42</v>
      </c>
      <c r="E8" s="74">
        <v>14.55</v>
      </c>
    </row>
    <row r="10" spans="1:8" x14ac:dyDescent="0.2">
      <c r="A10" s="17" t="s">
        <v>62</v>
      </c>
      <c r="B10" s="17" t="s">
        <v>3</v>
      </c>
      <c r="C10" s="17" t="s">
        <v>63</v>
      </c>
      <c r="D10" s="17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</row>
    <row r="11" spans="1:8" x14ac:dyDescent="0.2">
      <c r="A11" s="16">
        <v>123</v>
      </c>
      <c r="B11" t="s">
        <v>55</v>
      </c>
      <c r="C11" s="20" t="s">
        <v>43</v>
      </c>
      <c r="D11" s="16">
        <v>15</v>
      </c>
      <c r="E11" s="22">
        <v>650</v>
      </c>
      <c r="F11" s="22">
        <v>432.12</v>
      </c>
      <c r="G11" s="22">
        <f>F11*D11</f>
        <v>6481.8</v>
      </c>
      <c r="H11" s="22">
        <f>E11*D11</f>
        <v>9750</v>
      </c>
    </row>
    <row r="12" spans="1:8" x14ac:dyDescent="0.2">
      <c r="A12" s="16">
        <v>124</v>
      </c>
      <c r="B12" t="s">
        <v>56</v>
      </c>
      <c r="C12" s="20" t="s">
        <v>44</v>
      </c>
      <c r="D12" s="16">
        <v>14.5</v>
      </c>
      <c r="E12" s="22">
        <v>650</v>
      </c>
      <c r="F12" s="22">
        <v>432.12</v>
      </c>
      <c r="G12" s="22">
        <f t="shared" ref="G12:G17" si="0">F12*D12</f>
        <v>6265.74</v>
      </c>
      <c r="H12" s="22">
        <f t="shared" ref="H12:H17" si="1">E12*D12</f>
        <v>9425</v>
      </c>
    </row>
    <row r="13" spans="1:8" x14ac:dyDescent="0.2">
      <c r="A13" s="16">
        <v>125</v>
      </c>
      <c r="B13" t="s">
        <v>57</v>
      </c>
      <c r="C13" s="20" t="s">
        <v>45</v>
      </c>
      <c r="D13" s="16">
        <v>0.25</v>
      </c>
      <c r="E13" s="22">
        <v>555</v>
      </c>
      <c r="F13" s="22">
        <v>432.12</v>
      </c>
      <c r="G13" s="22">
        <f t="shared" si="0"/>
        <v>108.03</v>
      </c>
      <c r="H13" s="22">
        <f t="shared" si="1"/>
        <v>138.75</v>
      </c>
    </row>
    <row r="14" spans="1:8" x14ac:dyDescent="0.2">
      <c r="A14" s="16">
        <v>126</v>
      </c>
      <c r="B14" t="s">
        <v>58</v>
      </c>
      <c r="C14" s="20" t="s">
        <v>46</v>
      </c>
      <c r="D14" s="16">
        <v>2.12</v>
      </c>
      <c r="E14" s="22">
        <v>555</v>
      </c>
      <c r="F14" s="22">
        <v>432.12</v>
      </c>
      <c r="G14" s="22">
        <f t="shared" si="0"/>
        <v>916.09440000000006</v>
      </c>
      <c r="H14" s="22">
        <f t="shared" si="1"/>
        <v>1176.6000000000001</v>
      </c>
    </row>
    <row r="15" spans="1:8" x14ac:dyDescent="0.2">
      <c r="A15" s="16">
        <v>127</v>
      </c>
      <c r="B15" t="s">
        <v>59</v>
      </c>
      <c r="C15" s="20" t="s">
        <v>47</v>
      </c>
      <c r="D15" s="16">
        <v>5.64</v>
      </c>
      <c r="E15" s="22">
        <v>650</v>
      </c>
      <c r="F15" s="22">
        <v>432.12</v>
      </c>
      <c r="G15" s="22">
        <f t="shared" si="0"/>
        <v>2437.1567999999997</v>
      </c>
      <c r="H15" s="22">
        <f t="shared" si="1"/>
        <v>3666</v>
      </c>
    </row>
    <row r="16" spans="1:8" x14ac:dyDescent="0.2">
      <c r="A16" s="16">
        <v>128</v>
      </c>
      <c r="B16" t="s">
        <v>60</v>
      </c>
      <c r="C16" s="20" t="s">
        <v>48</v>
      </c>
      <c r="D16" s="16">
        <v>12.1</v>
      </c>
      <c r="E16" s="22">
        <v>400</v>
      </c>
      <c r="F16" s="22">
        <v>432.12</v>
      </c>
      <c r="G16" s="22">
        <f t="shared" si="0"/>
        <v>5228.652</v>
      </c>
      <c r="H16" s="22">
        <f t="shared" si="1"/>
        <v>4840</v>
      </c>
    </row>
    <row r="17" spans="1:8" x14ac:dyDescent="0.2">
      <c r="A17" s="16">
        <v>129</v>
      </c>
      <c r="B17" t="s">
        <v>61</v>
      </c>
      <c r="C17" s="20" t="s">
        <v>49</v>
      </c>
      <c r="D17" s="16">
        <v>3.56</v>
      </c>
      <c r="E17" s="22">
        <v>300</v>
      </c>
      <c r="F17" s="22">
        <v>432.12</v>
      </c>
      <c r="G17" s="22">
        <f t="shared" si="0"/>
        <v>1538.3471999999999</v>
      </c>
      <c r="H17" s="22">
        <f t="shared" si="1"/>
        <v>1068</v>
      </c>
    </row>
    <row r="18" spans="1:8" x14ac:dyDescent="0.2">
      <c r="A18" s="16">
        <v>130</v>
      </c>
      <c r="B18" t="s">
        <v>73</v>
      </c>
      <c r="C18" s="20" t="s">
        <v>74</v>
      </c>
      <c r="D18" s="16">
        <v>11.45</v>
      </c>
      <c r="E18" s="22">
        <v>450</v>
      </c>
      <c r="F18" s="22">
        <v>432.12</v>
      </c>
      <c r="G18" s="22">
        <f t="shared" ref="G18:G27" si="2">F18*D18</f>
        <v>4947.7739999999994</v>
      </c>
      <c r="H18" s="22">
        <f t="shared" ref="H18:H27" si="3">E18*D18</f>
        <v>5152.5</v>
      </c>
    </row>
    <row r="19" spans="1:8" x14ac:dyDescent="0.2">
      <c r="A19" s="16">
        <v>131</v>
      </c>
      <c r="B19" t="s">
        <v>75</v>
      </c>
      <c r="C19" s="20" t="s">
        <v>76</v>
      </c>
      <c r="D19" s="16">
        <v>22.32</v>
      </c>
      <c r="E19" s="22">
        <v>550</v>
      </c>
      <c r="F19" s="22">
        <v>432.12</v>
      </c>
      <c r="G19" s="22">
        <f t="shared" si="2"/>
        <v>9644.9184000000005</v>
      </c>
      <c r="H19" s="22">
        <f t="shared" si="3"/>
        <v>12276</v>
      </c>
    </row>
    <row r="20" spans="1:8" x14ac:dyDescent="0.2">
      <c r="A20" s="16">
        <v>132</v>
      </c>
      <c r="B20" t="s">
        <v>77</v>
      </c>
      <c r="C20" s="20" t="s">
        <v>78</v>
      </c>
      <c r="D20" s="16">
        <v>20.18</v>
      </c>
      <c r="E20" s="22">
        <v>425</v>
      </c>
      <c r="F20" s="22">
        <v>432.12</v>
      </c>
      <c r="G20" s="22">
        <f t="shared" si="2"/>
        <v>8720.1815999999999</v>
      </c>
      <c r="H20" s="22">
        <f t="shared" si="3"/>
        <v>8576.5</v>
      </c>
    </row>
    <row r="21" spans="1:8" x14ac:dyDescent="0.2">
      <c r="A21" s="16">
        <v>133</v>
      </c>
      <c r="B21" t="s">
        <v>79</v>
      </c>
      <c r="C21" s="20" t="s">
        <v>80</v>
      </c>
      <c r="D21" s="16">
        <v>32</v>
      </c>
      <c r="E21" s="22">
        <v>375</v>
      </c>
      <c r="F21" s="22">
        <v>432.12</v>
      </c>
      <c r="G21" s="22">
        <f t="shared" si="2"/>
        <v>13827.84</v>
      </c>
      <c r="H21" s="22">
        <f t="shared" si="3"/>
        <v>12000</v>
      </c>
    </row>
    <row r="22" spans="1:8" x14ac:dyDescent="0.2">
      <c r="A22" s="16">
        <v>134</v>
      </c>
      <c r="B22" t="s">
        <v>81</v>
      </c>
      <c r="C22" s="20" t="s">
        <v>82</v>
      </c>
      <c r="D22" s="16">
        <v>5.57</v>
      </c>
      <c r="E22" s="22">
        <v>650</v>
      </c>
      <c r="F22" s="22">
        <v>432.12</v>
      </c>
      <c r="G22" s="22">
        <f t="shared" si="2"/>
        <v>2406.9084000000003</v>
      </c>
      <c r="H22" s="22">
        <f t="shared" si="3"/>
        <v>3620.5</v>
      </c>
    </row>
    <row r="23" spans="1:8" x14ac:dyDescent="0.2">
      <c r="A23" s="16">
        <v>135</v>
      </c>
      <c r="B23" t="s">
        <v>83</v>
      </c>
      <c r="C23" s="20" t="s">
        <v>84</v>
      </c>
      <c r="D23" s="16">
        <v>8.875</v>
      </c>
      <c r="E23" s="22">
        <v>750</v>
      </c>
      <c r="F23" s="22">
        <v>444</v>
      </c>
      <c r="G23" s="22">
        <f t="shared" si="2"/>
        <v>3940.5</v>
      </c>
      <c r="H23" s="22">
        <f t="shared" si="3"/>
        <v>6656.25</v>
      </c>
    </row>
    <row r="24" spans="1:8" x14ac:dyDescent="0.2">
      <c r="A24" s="16">
        <v>136</v>
      </c>
      <c r="B24" t="s">
        <v>85</v>
      </c>
      <c r="C24" s="20" t="s">
        <v>86</v>
      </c>
      <c r="D24" s="16">
        <v>3.25</v>
      </c>
      <c r="E24" s="22">
        <v>555</v>
      </c>
      <c r="F24" s="22">
        <v>432.12</v>
      </c>
      <c r="G24" s="22">
        <f t="shared" si="2"/>
        <v>1404.39</v>
      </c>
      <c r="H24" s="22">
        <f t="shared" si="3"/>
        <v>1803.75</v>
      </c>
    </row>
    <row r="25" spans="1:8" x14ac:dyDescent="0.2">
      <c r="A25" s="16">
        <v>137</v>
      </c>
      <c r="B25" t="s">
        <v>87</v>
      </c>
      <c r="C25" s="20" t="s">
        <v>88</v>
      </c>
      <c r="D25" s="16">
        <v>12.23</v>
      </c>
      <c r="E25" s="22">
        <v>475</v>
      </c>
      <c r="F25" s="22">
        <v>432.12</v>
      </c>
      <c r="G25" s="22">
        <f t="shared" si="2"/>
        <v>5284.8276000000005</v>
      </c>
      <c r="H25" s="22">
        <f t="shared" si="3"/>
        <v>5809.25</v>
      </c>
    </row>
    <row r="26" spans="1:8" x14ac:dyDescent="0.2">
      <c r="A26" s="16">
        <v>138</v>
      </c>
      <c r="B26" t="s">
        <v>89</v>
      </c>
      <c r="C26" s="20" t="s">
        <v>90</v>
      </c>
      <c r="D26" s="16">
        <v>0.33</v>
      </c>
      <c r="E26" s="22">
        <v>650</v>
      </c>
      <c r="F26" s="22">
        <v>575</v>
      </c>
      <c r="G26" s="22">
        <f t="shared" si="2"/>
        <v>189.75</v>
      </c>
      <c r="H26" s="22">
        <f t="shared" si="3"/>
        <v>214.5</v>
      </c>
    </row>
    <row r="27" spans="1:8" x14ac:dyDescent="0.2">
      <c r="A27" s="16">
        <v>139</v>
      </c>
      <c r="B27" t="s">
        <v>91</v>
      </c>
      <c r="C27" s="20" t="s">
        <v>92</v>
      </c>
      <c r="D27" s="16">
        <v>2.75</v>
      </c>
      <c r="E27" s="22">
        <v>123</v>
      </c>
      <c r="F27" s="22">
        <v>432.12</v>
      </c>
      <c r="G27" s="22">
        <f t="shared" si="2"/>
        <v>1188.33</v>
      </c>
      <c r="H27" s="22">
        <f t="shared" si="3"/>
        <v>338.25</v>
      </c>
    </row>
    <row r="28" spans="1:8" x14ac:dyDescent="0.2">
      <c r="A28" s="16"/>
      <c r="B28" s="16"/>
      <c r="C28" s="20"/>
      <c r="D28" s="16"/>
      <c r="E28" s="22"/>
      <c r="F28" s="22"/>
      <c r="G28" s="22"/>
      <c r="H28" s="22"/>
    </row>
    <row r="29" spans="1:8" x14ac:dyDescent="0.2">
      <c r="A29" s="16"/>
      <c r="B29" s="16"/>
      <c r="C29" s="20"/>
      <c r="D29" s="16"/>
      <c r="E29" s="23"/>
      <c r="F29" s="23"/>
      <c r="G29" s="23"/>
      <c r="H29" s="23">
        <v>0</v>
      </c>
    </row>
    <row r="30" spans="1:8" x14ac:dyDescent="0.2">
      <c r="A30" s="19"/>
      <c r="B30" s="19"/>
      <c r="C30" s="21"/>
      <c r="D30" s="19"/>
      <c r="E30" s="24"/>
      <c r="F30" s="24"/>
      <c r="G30" s="24"/>
      <c r="H30" s="24">
        <v>0</v>
      </c>
    </row>
    <row r="31" spans="1:8" x14ac:dyDescent="0.2">
      <c r="G31" s="5"/>
    </row>
    <row r="32" spans="1:8" x14ac:dyDescent="0.2">
      <c r="B32" s="3" t="s">
        <v>69</v>
      </c>
      <c r="C32" s="3"/>
      <c r="D32" s="3" t="s">
        <v>70</v>
      </c>
      <c r="E32" s="3" t="s">
        <v>71</v>
      </c>
      <c r="F32" s="4"/>
      <c r="G32" s="3" t="s">
        <v>72</v>
      </c>
    </row>
    <row r="33" spans="2:7" x14ac:dyDescent="0.2">
      <c r="B33" t="s">
        <v>64</v>
      </c>
      <c r="D33">
        <v>32.119999999999997</v>
      </c>
      <c r="E33" s="5">
        <v>654</v>
      </c>
      <c r="F33" s="5"/>
      <c r="G33" s="13">
        <f>E33*D33</f>
        <v>21006.48</v>
      </c>
    </row>
    <row r="34" spans="2:7" x14ac:dyDescent="0.2">
      <c r="B34" t="s">
        <v>65</v>
      </c>
      <c r="D34" s="10">
        <v>21</v>
      </c>
      <c r="E34" s="5">
        <v>456</v>
      </c>
      <c r="F34" s="5"/>
      <c r="G34" s="13">
        <f t="shared" ref="G34:G37" si="4">E34*D34</f>
        <v>9576</v>
      </c>
    </row>
    <row r="35" spans="2:7" x14ac:dyDescent="0.2">
      <c r="B35" t="s">
        <v>66</v>
      </c>
      <c r="D35" s="10">
        <v>22</v>
      </c>
      <c r="E35" s="5">
        <v>543</v>
      </c>
      <c r="F35" s="5"/>
      <c r="G35" s="13">
        <f t="shared" si="4"/>
        <v>11946</v>
      </c>
    </row>
    <row r="36" spans="2:7" x14ac:dyDescent="0.2">
      <c r="B36" t="s">
        <v>67</v>
      </c>
      <c r="E36" s="5">
        <v>345</v>
      </c>
      <c r="F36" s="5"/>
      <c r="G36" s="13">
        <f t="shared" si="4"/>
        <v>0</v>
      </c>
    </row>
    <row r="37" spans="2:7" x14ac:dyDescent="0.2">
      <c r="B37" t="s">
        <v>68</v>
      </c>
      <c r="E37" s="5">
        <v>233</v>
      </c>
      <c r="F37" s="5"/>
      <c r="G37" s="13">
        <f t="shared" si="4"/>
        <v>0</v>
      </c>
    </row>
  </sheetData>
  <phoneticPr fontId="11" type="noConversion"/>
  <conditionalFormatting sqref="E6:F6">
    <cfRule type="cellIs" dxfId="1" priority="1" operator="between">
      <formula>0</formula>
      <formula>9999999999</formula>
    </cfRule>
    <cfRule type="cellIs" dxfId="0" priority="2" operator="between">
      <formula>0</formula>
      <formula>-9999999999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5E72E933998F46AC5C67D98AD669ED" ma:contentTypeVersion="9" ma:contentTypeDescription="Ein neues Dokument erstellen." ma:contentTypeScope="" ma:versionID="cce953ba569cf34b5086f9b83f6aa0c0">
  <xsd:schema xmlns:xsd="http://www.w3.org/2001/XMLSchema" xmlns:xs="http://www.w3.org/2001/XMLSchema" xmlns:p="http://schemas.microsoft.com/office/2006/metadata/properties" xmlns:ns2="508e0c1b-f097-47f8-9986-361babf19e84" targetNamespace="http://schemas.microsoft.com/office/2006/metadata/properties" ma:root="true" ma:fieldsID="d94eb4b704afe7d7ad8ed07ad3287e99" ns2:_="">
    <xsd:import namespace="508e0c1b-f097-47f8-9986-361babf19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e0c1b-f097-47f8-9986-361babf19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0DE038-5A02-4DA7-A3E1-6969670E5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040541-BBAF-463D-885F-CB2264504C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49CB90-3453-492C-A4F2-6CCB28D6DA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e0c1b-f097-47f8-9986-361babf19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Cover page</vt:lpstr>
      <vt:lpstr>Sheet 1</vt:lpstr>
      <vt:lpstr>Sheet 2</vt:lpstr>
      <vt:lpstr>Sheet 3</vt:lpstr>
      <vt:lpstr>'Cover page'!Druckbereich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Nina Schubert</dc:creator>
  <cp:keywords/>
  <dc:description/>
  <cp:lastModifiedBy>Microsoft Office User</cp:lastModifiedBy>
  <cp:revision/>
  <dcterms:created xsi:type="dcterms:W3CDTF">2019-09-23T11:44:32Z</dcterms:created>
  <dcterms:modified xsi:type="dcterms:W3CDTF">2020-09-16T09:13:57Z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0x010100435E72E933998F46AC5C67D98AD669ED</vt:lpwstr>
  </property>
</Properties>
</file>