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acicarrales/Documents/Kill Data/"/>
    </mc:Choice>
  </mc:AlternateContent>
  <xr:revisionPtr revIDLastSave="0" documentId="13_ncr:1_{AF2C73EC-3D1C-7846-B4E2-E3EF5D149F44}" xr6:coauthVersionLast="31" xr6:coauthVersionMax="31" xr10:uidLastSave="{00000000-0000-0000-0000-000000000000}"/>
  <bookViews>
    <workbookView xWindow="0" yWindow="440" windowWidth="40960" windowHeight="21000" tabRatio="698" activeTab="1" xr2:uid="{00000000-000D-0000-FFFF-FFFF00000000}"/>
  </bookViews>
  <sheets>
    <sheet name="TOTALS- Summary" sheetId="19" r:id="rId1"/>
    <sheet name="Individual Grades -Bovina" sheetId="20" r:id="rId2"/>
    <sheet name="Bovina (2)" sheetId="130" r:id="rId3"/>
    <sheet name="Bovina" sheetId="15" r:id="rId4"/>
    <sheet name="HOT" sheetId="185" r:id="rId5"/>
    <sheet name="YIELD" sheetId="186" r:id="rId6"/>
    <sheet name="cold" sheetId="187" r:id="rId7"/>
  </sheets>
  <definedNames>
    <definedName name="_xlnm._FilterDatabase" localSheetId="6" hidden="1">cold!#REF!</definedName>
    <definedName name="_xlnm.Print_Area" localSheetId="3">Bovina!$A$1:$AN$59</definedName>
    <definedName name="_xlnm.Print_Area" localSheetId="2">'Bovina (2)'!$A$1:$AL$59</definedName>
    <definedName name="_xlnm.Print_Area" localSheetId="6">cold!$A$2:$D$32</definedName>
    <definedName name="_xlnm.Print_Area" localSheetId="4">HOT!$A$1:$G$44</definedName>
    <definedName name="_xlnm.Print_Area" localSheetId="1">'Individual Grades -Bovina'!$A$1:$N$232</definedName>
    <definedName name="_xlnm.Print_Area" localSheetId="0">'TOTALS- Summary'!$A$1:$H$44</definedName>
    <definedName name="_xlnm.Print_Titles" localSheetId="3">Bovina!$6:$8</definedName>
    <definedName name="_xlnm.Print_Titles" localSheetId="2">'Bovina (2)'!$6:$8</definedName>
    <definedName name="_xlnm.Print_Titles" localSheetId="1">'Individual Grades -Bovina'!$1:$7</definedName>
  </definedNames>
  <calcPr calcId="179017"/>
  <fileRecoveryPr autoRecover="0"/>
</workbook>
</file>

<file path=xl/calcChain.xml><?xml version="1.0" encoding="utf-8"?>
<calcChain xmlns="http://schemas.openxmlformats.org/spreadsheetml/2006/main">
  <c r="O26" i="19" l="1"/>
  <c r="N26" i="19"/>
  <c r="M26" i="19"/>
  <c r="L26" i="19"/>
  <c r="G33" i="19" l="1"/>
  <c r="G31" i="19"/>
  <c r="G26" i="19"/>
  <c r="G24" i="19"/>
  <c r="F9" i="19" s="1"/>
  <c r="F10" i="19" s="1"/>
  <c r="C23" i="186"/>
  <c r="D21" i="186"/>
  <c r="G34" i="19" s="1"/>
  <c r="D20" i="186"/>
  <c r="G32" i="19" s="1"/>
  <c r="C10" i="186"/>
  <c r="D8" i="186"/>
  <c r="G27" i="19" s="1"/>
  <c r="D7" i="186"/>
  <c r="G25" i="19" s="1"/>
  <c r="C43" i="185" l="1"/>
  <c r="G43" i="185"/>
  <c r="G44" i="185" s="1"/>
  <c r="G235" i="185"/>
  <c r="C235" i="185"/>
  <c r="G236" i="185" l="1"/>
  <c r="AM6" i="15"/>
  <c r="AB127" i="15" l="1"/>
  <c r="U127" i="15"/>
  <c r="O127" i="15"/>
  <c r="I127" i="15"/>
  <c r="H59" i="15"/>
  <c r="N59" i="15" s="1"/>
  <c r="T59" i="15" s="1"/>
  <c r="Z59" i="15" s="1"/>
  <c r="N12" i="15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Z10" i="15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H9" i="15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6" i="15"/>
  <c r="H5" i="15"/>
  <c r="AH1" i="15"/>
  <c r="AB127" i="130"/>
  <c r="U127" i="130"/>
  <c r="O127" i="130"/>
  <c r="I127" i="130"/>
  <c r="H59" i="130"/>
  <c r="N59" i="130" s="1"/>
  <c r="T59" i="130" s="1"/>
  <c r="Z59" i="130" s="1"/>
  <c r="AG59" i="130" s="1"/>
  <c r="N12" i="130"/>
  <c r="N13" i="130" s="1"/>
  <c r="N14" i="130" s="1"/>
  <c r="N15" i="130" s="1"/>
  <c r="N16" i="130" s="1"/>
  <c r="N17" i="130" s="1"/>
  <c r="N18" i="130" s="1"/>
  <c r="N19" i="130" s="1"/>
  <c r="N20" i="130" s="1"/>
  <c r="N21" i="130" s="1"/>
  <c r="N22" i="130" s="1"/>
  <c r="N23" i="130" s="1"/>
  <c r="N24" i="130" s="1"/>
  <c r="N25" i="130" s="1"/>
  <c r="N26" i="130" s="1"/>
  <c r="N27" i="130" s="1"/>
  <c r="N28" i="130" s="1"/>
  <c r="N29" i="130" s="1"/>
  <c r="N30" i="130" s="1"/>
  <c r="N31" i="130" s="1"/>
  <c r="N32" i="130" s="1"/>
  <c r="N33" i="130" s="1"/>
  <c r="N34" i="130" s="1"/>
  <c r="N35" i="130" s="1"/>
  <c r="N36" i="130" s="1"/>
  <c r="N37" i="130" s="1"/>
  <c r="N38" i="130" s="1"/>
  <c r="N39" i="130" s="1"/>
  <c r="N40" i="130" s="1"/>
  <c r="N41" i="130" s="1"/>
  <c r="N42" i="130" s="1"/>
  <c r="N43" i="130" s="1"/>
  <c r="N44" i="130" s="1"/>
  <c r="N45" i="130" s="1"/>
  <c r="N46" i="130" s="1"/>
  <c r="N47" i="130" s="1"/>
  <c r="N48" i="130" s="1"/>
  <c r="N49" i="130" s="1"/>
  <c r="N50" i="130" s="1"/>
  <c r="N51" i="130" s="1"/>
  <c r="N52" i="130" s="1"/>
  <c r="N53" i="130" s="1"/>
  <c r="N54" i="130" s="1"/>
  <c r="N55" i="130" s="1"/>
  <c r="N56" i="130" s="1"/>
  <c r="N57" i="130" s="1"/>
  <c r="N58" i="130" s="1"/>
  <c r="H9" i="130"/>
  <c r="H10" i="130" s="1"/>
  <c r="H11" i="130" s="1"/>
  <c r="H12" i="130" s="1"/>
  <c r="H13" i="130" s="1"/>
  <c r="H14" i="130" s="1"/>
  <c r="H15" i="130" s="1"/>
  <c r="H16" i="130" s="1"/>
  <c r="H17" i="130" s="1"/>
  <c r="H18" i="130" s="1"/>
  <c r="H19" i="130" s="1"/>
  <c r="H20" i="130" s="1"/>
  <c r="H21" i="130" s="1"/>
  <c r="H22" i="130" s="1"/>
  <c r="H23" i="130" s="1"/>
  <c r="H24" i="130" s="1"/>
  <c r="H25" i="130" s="1"/>
  <c r="H26" i="130" s="1"/>
  <c r="H27" i="130" s="1"/>
  <c r="H28" i="130" s="1"/>
  <c r="H29" i="130" s="1"/>
  <c r="H30" i="130" s="1"/>
  <c r="H31" i="130" s="1"/>
  <c r="H32" i="130" s="1"/>
  <c r="H33" i="130" s="1"/>
  <c r="H34" i="130" s="1"/>
  <c r="H35" i="130" s="1"/>
  <c r="H36" i="130" s="1"/>
  <c r="H37" i="130" s="1"/>
  <c r="H38" i="130" s="1"/>
  <c r="H39" i="130" s="1"/>
  <c r="H40" i="130" s="1"/>
  <c r="H41" i="130" s="1"/>
  <c r="H42" i="130" s="1"/>
  <c r="H43" i="130" s="1"/>
  <c r="H44" i="130" s="1"/>
  <c r="H45" i="130" s="1"/>
  <c r="H46" i="130" s="1"/>
  <c r="H47" i="130" s="1"/>
  <c r="H48" i="130" s="1"/>
  <c r="H49" i="130" s="1"/>
  <c r="H50" i="130" s="1"/>
  <c r="H51" i="130" s="1"/>
  <c r="H52" i="130" s="1"/>
  <c r="H53" i="130" s="1"/>
  <c r="H54" i="130" s="1"/>
  <c r="H55" i="130" s="1"/>
  <c r="H56" i="130" s="1"/>
  <c r="H57" i="130" s="1"/>
  <c r="H58" i="130" s="1"/>
  <c r="H6" i="130"/>
  <c r="H5" i="130"/>
  <c r="AG1" i="130"/>
  <c r="I6" i="20"/>
  <c r="I5" i="20"/>
  <c r="F11" i="19" s="1"/>
  <c r="C4" i="20"/>
  <c r="K1" i="20"/>
  <c r="G43" i="19"/>
  <c r="C40" i="19"/>
  <c r="O39" i="19"/>
  <c r="N39" i="19"/>
  <c r="C39" i="19" s="1"/>
  <c r="M39" i="19"/>
  <c r="L39" i="19"/>
  <c r="C37" i="19" s="1"/>
  <c r="K39" i="19"/>
  <c r="J39" i="19"/>
  <c r="P38" i="19"/>
  <c r="P37" i="19"/>
  <c r="P36" i="19"/>
  <c r="C36" i="19"/>
  <c r="P35" i="19"/>
  <c r="C35" i="19"/>
  <c r="D32" i="19"/>
  <c r="O24" i="19"/>
  <c r="C21" i="19" s="1"/>
  <c r="N24" i="19"/>
  <c r="C20" i="19" s="1"/>
  <c r="M24" i="19"/>
  <c r="C19" i="19" s="1"/>
  <c r="L24" i="19"/>
  <c r="C18" i="19" s="1"/>
  <c r="K24" i="19"/>
  <c r="C17" i="19" s="1"/>
  <c r="J24" i="19"/>
  <c r="C16" i="19" s="1"/>
  <c r="P23" i="19"/>
  <c r="P22" i="19"/>
  <c r="P21" i="19"/>
  <c r="P20" i="19"/>
  <c r="P19" i="19"/>
  <c r="P18" i="19"/>
  <c r="P17" i="19"/>
  <c r="F21" i="19" s="1"/>
  <c r="O12" i="19"/>
  <c r="C12" i="19" s="1"/>
  <c r="N12" i="19"/>
  <c r="C11" i="19" s="1"/>
  <c r="M12" i="19"/>
  <c r="C10" i="19" s="1"/>
  <c r="L12" i="19"/>
  <c r="C9" i="19" s="1"/>
  <c r="K12" i="19"/>
  <c r="J12" i="19"/>
  <c r="C8" i="19" s="1"/>
  <c r="P11" i="19"/>
  <c r="P10" i="19"/>
  <c r="P9" i="19"/>
  <c r="P8" i="19"/>
  <c r="D5" i="19"/>
  <c r="U5" i="15" s="1"/>
  <c r="D23" i="19" l="1"/>
  <c r="D41" i="19"/>
  <c r="T9" i="15"/>
  <c r="T10" i="15" s="1"/>
  <c r="T11" i="15" s="1"/>
  <c r="T12" i="15" s="1"/>
  <c r="T13" i="15" s="1"/>
  <c r="T14" i="15" s="1"/>
  <c r="T15" i="15" s="1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U5" i="130"/>
  <c r="G5" i="19"/>
  <c r="AH5" i="15" s="1"/>
  <c r="P39" i="19"/>
  <c r="T9" i="130"/>
  <c r="G4" i="20"/>
  <c r="P24" i="19"/>
  <c r="P12" i="19"/>
  <c r="D13" i="19"/>
  <c r="J4" i="20" l="1"/>
  <c r="AG5" i="130"/>
  <c r="T10" i="130"/>
  <c r="T11" i="130" s="1"/>
  <c r="T12" i="130" s="1"/>
  <c r="T13" i="130" s="1"/>
  <c r="T14" i="130" s="1"/>
  <c r="T15" i="130" s="1"/>
  <c r="T16" i="130" s="1"/>
  <c r="T17" i="130" s="1"/>
  <c r="T18" i="130" s="1"/>
  <c r="T19" i="130" s="1"/>
  <c r="T20" i="130" s="1"/>
  <c r="T21" i="130" s="1"/>
  <c r="T22" i="130" s="1"/>
  <c r="T23" i="130" s="1"/>
  <c r="T24" i="130" s="1"/>
  <c r="T25" i="130" s="1"/>
  <c r="T26" i="130" s="1"/>
  <c r="T27" i="130" s="1"/>
  <c r="T28" i="130" s="1"/>
  <c r="T29" i="130" s="1"/>
  <c r="T30" i="130" s="1"/>
  <c r="T31" i="130" s="1"/>
  <c r="T32" i="130" s="1"/>
  <c r="T33" i="130" s="1"/>
  <c r="T34" i="130" s="1"/>
  <c r="T35" i="130" s="1"/>
  <c r="T36" i="130" s="1"/>
  <c r="T37" i="130" s="1"/>
  <c r="T38" i="130" s="1"/>
  <c r="T39" i="130" s="1"/>
  <c r="T40" i="130" s="1"/>
  <c r="T41" i="130" s="1"/>
  <c r="T42" i="130" s="1"/>
  <c r="T43" i="130" s="1"/>
  <c r="T44" i="130" s="1"/>
  <c r="T45" i="130" s="1"/>
  <c r="T46" i="130" s="1"/>
  <c r="T47" i="130" s="1"/>
  <c r="T48" i="130" s="1"/>
  <c r="T49" i="130" s="1"/>
  <c r="T50" i="130" s="1"/>
  <c r="T51" i="130" s="1"/>
  <c r="T52" i="130" s="1"/>
  <c r="T53" i="130" s="1"/>
  <c r="T54" i="130" s="1"/>
  <c r="T55" i="130" s="1"/>
  <c r="T56" i="130" s="1"/>
  <c r="T57" i="130" s="1"/>
  <c r="T58" i="130" s="1"/>
  <c r="Z9" i="130"/>
  <c r="C43" i="19"/>
  <c r="A34" i="19" s="1"/>
  <c r="Z10" i="130" l="1"/>
  <c r="Z11" i="130" s="1"/>
  <c r="Z12" i="130" s="1"/>
  <c r="Z13" i="130" s="1"/>
  <c r="Z14" i="130" s="1"/>
  <c r="Z15" i="130" s="1"/>
  <c r="Z16" i="130" s="1"/>
  <c r="Z17" i="130" s="1"/>
  <c r="Z18" i="130" s="1"/>
  <c r="Z19" i="130" s="1"/>
  <c r="Z20" i="130" s="1"/>
  <c r="Z21" i="130" s="1"/>
  <c r="Z22" i="130" s="1"/>
  <c r="Z23" i="130" s="1"/>
  <c r="Z24" i="130" s="1"/>
  <c r="Z25" i="130" s="1"/>
  <c r="Z26" i="130" s="1"/>
  <c r="Z27" i="130" s="1"/>
  <c r="Z28" i="130" s="1"/>
  <c r="Z29" i="130" s="1"/>
  <c r="Z30" i="130" s="1"/>
  <c r="Z31" i="130" s="1"/>
  <c r="Z32" i="130" s="1"/>
  <c r="Z33" i="130" s="1"/>
  <c r="Z34" i="130" s="1"/>
  <c r="Z35" i="130" s="1"/>
  <c r="Z36" i="130" s="1"/>
  <c r="Z37" i="130" s="1"/>
  <c r="Z38" i="130" s="1"/>
  <c r="Z39" i="130" s="1"/>
  <c r="Z40" i="130" s="1"/>
  <c r="Z41" i="130" s="1"/>
  <c r="Z42" i="130" s="1"/>
  <c r="Z43" i="130" s="1"/>
  <c r="Z44" i="130" s="1"/>
  <c r="Z45" i="130" s="1"/>
  <c r="Z46" i="130" s="1"/>
  <c r="Z47" i="130" s="1"/>
  <c r="Z48" i="130" s="1"/>
  <c r="Z49" i="130" s="1"/>
  <c r="Z50" i="130" s="1"/>
  <c r="Z51" i="130" s="1"/>
  <c r="Z52" i="130" s="1"/>
  <c r="Z53" i="130" s="1"/>
  <c r="Z54" i="130" s="1"/>
  <c r="Z55" i="130" s="1"/>
  <c r="Z56" i="130" s="1"/>
  <c r="Z57" i="130" s="1"/>
  <c r="Z58" i="130" s="1"/>
  <c r="AG9" i="130"/>
  <c r="AG10" i="130" s="1"/>
  <c r="AG11" i="130" s="1"/>
  <c r="AG12" i="130" s="1"/>
  <c r="AG13" i="130" s="1"/>
  <c r="AG14" i="130" s="1"/>
  <c r="AG15" i="130" s="1"/>
  <c r="AG16" i="130" s="1"/>
  <c r="AG17" i="130" s="1"/>
  <c r="AG18" i="130" s="1"/>
  <c r="AG19" i="130" s="1"/>
  <c r="AG20" i="130" s="1"/>
  <c r="AG21" i="130" s="1"/>
  <c r="AG22" i="130" s="1"/>
  <c r="AG23" i="130" s="1"/>
  <c r="AG24" i="130" s="1"/>
  <c r="AG25" i="130" s="1"/>
  <c r="AG26" i="130" s="1"/>
  <c r="AG27" i="130" s="1"/>
  <c r="AG28" i="130" s="1"/>
  <c r="AG29" i="130" s="1"/>
  <c r="AG30" i="130" s="1"/>
  <c r="AG31" i="130" s="1"/>
  <c r="AG32" i="130" s="1"/>
  <c r="AG33" i="130" s="1"/>
  <c r="AG34" i="130" s="1"/>
  <c r="AG35" i="130" s="1"/>
  <c r="AG36" i="130" s="1"/>
  <c r="AG37" i="130" s="1"/>
  <c r="AG38" i="130" s="1"/>
  <c r="AG39" i="130" s="1"/>
  <c r="AG40" i="130" s="1"/>
  <c r="AG41" i="130" s="1"/>
  <c r="AG42" i="130" s="1"/>
  <c r="AG43" i="130" s="1"/>
  <c r="AG44" i="130" s="1"/>
  <c r="AG45" i="130" s="1"/>
  <c r="AG46" i="130" s="1"/>
  <c r="AG47" i="130" s="1"/>
  <c r="AG48" i="130" s="1"/>
  <c r="A7" i="19"/>
  <c r="G7" i="19"/>
  <c r="A25" i="19"/>
  <c r="A15" i="19"/>
</calcChain>
</file>

<file path=xl/sharedStrings.xml><?xml version="1.0" encoding="utf-8"?>
<sst xmlns="http://schemas.openxmlformats.org/spreadsheetml/2006/main" count="2191" uniqueCount="139">
  <si>
    <t>SELECT</t>
  </si>
  <si>
    <t>HEAD COUNT</t>
  </si>
  <si>
    <t>SE # 3</t>
  </si>
  <si>
    <t>SE # 4</t>
  </si>
  <si>
    <t>TOTAL HEAD COUNT  SELECT</t>
  </si>
  <si>
    <t xml:space="preserve">CHOICE </t>
  </si>
  <si>
    <t>CH # 3</t>
  </si>
  <si>
    <t>CH # 4</t>
  </si>
  <si>
    <t xml:space="preserve">TOTAL HEAD COUNT CHOICE </t>
  </si>
  <si>
    <t xml:space="preserve">TOTAL </t>
  </si>
  <si>
    <t>PRIME</t>
  </si>
  <si>
    <t>TOTAL HEAD COUNT PRIME</t>
  </si>
  <si>
    <t xml:space="preserve"> </t>
  </si>
  <si>
    <t>#3</t>
  </si>
  <si>
    <t>P#2</t>
  </si>
  <si>
    <t>P#3</t>
  </si>
  <si>
    <t>TOTAL GRADED</t>
  </si>
  <si>
    <t>AVE  WT.</t>
  </si>
  <si>
    <t>Carcass #</t>
  </si>
  <si>
    <t>Prime</t>
  </si>
  <si>
    <t>Choice</t>
  </si>
  <si>
    <t>Select</t>
  </si>
  <si>
    <t>Sex</t>
  </si>
  <si>
    <t>Color</t>
  </si>
  <si>
    <t>Weight</t>
  </si>
  <si>
    <t>#2</t>
  </si>
  <si>
    <t>HeartBrand</t>
  </si>
  <si>
    <t>Yield</t>
  </si>
  <si>
    <t>Ave Wt.-</t>
  </si>
  <si>
    <t>Ave wt-</t>
  </si>
  <si>
    <t>lbs</t>
  </si>
  <si>
    <t>SE # 1</t>
  </si>
  <si>
    <t>SE # 2</t>
  </si>
  <si>
    <t xml:space="preserve">Date Killed </t>
  </si>
  <si>
    <t xml:space="preserve">Date Graded </t>
  </si>
  <si>
    <t>Date Boned</t>
  </si>
  <si>
    <t>CH# 2</t>
  </si>
  <si>
    <t>SE # 5</t>
  </si>
  <si>
    <t>Date Killed</t>
  </si>
  <si>
    <t>Date Graded</t>
  </si>
  <si>
    <t>P#4</t>
  </si>
  <si>
    <t>P#5</t>
  </si>
  <si>
    <t>CH # 5</t>
  </si>
  <si>
    <t>CH # 0</t>
  </si>
  <si>
    <t>#0</t>
  </si>
  <si>
    <t>693-810</t>
  </si>
  <si>
    <t>Rail Out</t>
  </si>
  <si>
    <t>Choice GOLD</t>
  </si>
  <si>
    <t>Gold</t>
  </si>
  <si>
    <t>NO-ROLL</t>
  </si>
  <si>
    <t>No-Roll</t>
  </si>
  <si>
    <t>#4</t>
  </si>
  <si>
    <t>#5</t>
  </si>
  <si>
    <t>#1</t>
  </si>
  <si>
    <t>CH# 1</t>
  </si>
  <si>
    <t>today</t>
  </si>
  <si>
    <t>CH# 0</t>
  </si>
  <si>
    <t>Graded Date</t>
  </si>
  <si>
    <t>Quality</t>
  </si>
  <si>
    <t>Live WT</t>
  </si>
  <si>
    <t>Live WT AVE</t>
  </si>
  <si>
    <r>
      <t>Grade Date:</t>
    </r>
    <r>
      <rPr>
        <u/>
        <sz val="14"/>
        <color rgb="FF00B050"/>
        <rFont val="SandyTextHmk"/>
      </rPr>
      <t xml:space="preserve">  Monday</t>
    </r>
  </si>
  <si>
    <t>Hot WT</t>
  </si>
  <si>
    <t>Ser</t>
  </si>
  <si>
    <t>Name</t>
  </si>
  <si>
    <t>HD CT</t>
  </si>
  <si>
    <t>Back Tag</t>
  </si>
  <si>
    <t>BLACK</t>
  </si>
  <si>
    <t>RED</t>
  </si>
  <si>
    <t>STEER</t>
  </si>
  <si>
    <t>BOVINA FDRS - HB</t>
  </si>
  <si>
    <t>RED MOT</t>
  </si>
  <si>
    <t>HEIFER</t>
  </si>
  <si>
    <t>BLACK WF</t>
  </si>
  <si>
    <t>NT</t>
  </si>
  <si>
    <t>Ave</t>
  </si>
  <si>
    <t>WF</t>
  </si>
  <si>
    <t>P#0</t>
  </si>
  <si>
    <t>BROWN</t>
  </si>
  <si>
    <t>BLACK MOT</t>
  </si>
  <si>
    <t>CHAR</t>
  </si>
  <si>
    <t>RED WF</t>
  </si>
  <si>
    <t>BRINDLE</t>
  </si>
  <si>
    <t>950LBS</t>
  </si>
  <si>
    <r>
      <t>GRADER</t>
    </r>
    <r>
      <rPr>
        <u/>
        <sz val="12"/>
        <rFont val="Times New Roman"/>
        <family val="1"/>
      </rPr>
      <t>: Joe McGill</t>
    </r>
  </si>
  <si>
    <t>Friday, April 06, 2018</t>
  </si>
  <si>
    <t>ROAN</t>
  </si>
  <si>
    <t>HEARTBRAND - MN</t>
  </si>
  <si>
    <t>N20</t>
  </si>
  <si>
    <t>N133</t>
  </si>
  <si>
    <t>N30</t>
  </si>
  <si>
    <t>K74</t>
  </si>
  <si>
    <t>N36</t>
  </si>
  <si>
    <t>Z54</t>
  </si>
  <si>
    <t>M43</t>
  </si>
  <si>
    <t>N123</t>
  </si>
  <si>
    <t>N90</t>
  </si>
  <si>
    <t>M1</t>
  </si>
  <si>
    <t>N61</t>
  </si>
  <si>
    <t>M40</t>
  </si>
  <si>
    <t>M33</t>
  </si>
  <si>
    <t>N72</t>
  </si>
  <si>
    <t>N41</t>
  </si>
  <si>
    <t>N35</t>
  </si>
  <si>
    <t>K34</t>
  </si>
  <si>
    <t>N142</t>
  </si>
  <si>
    <t>M135</t>
  </si>
  <si>
    <t>MN</t>
  </si>
  <si>
    <t>BF</t>
  </si>
  <si>
    <t>SALE DATE:</t>
  </si>
  <si>
    <t>ORIGIN:</t>
  </si>
  <si>
    <t>BOVINA FEEDERS</t>
  </si>
  <si>
    <t>HEARTBRAND</t>
  </si>
  <si>
    <t>STRS/HFRS</t>
  </si>
  <si>
    <t>AVG</t>
  </si>
  <si>
    <t>PAY WEIGHT</t>
  </si>
  <si>
    <t>HOT WEIGHT</t>
  </si>
  <si>
    <t>YIELD</t>
  </si>
  <si>
    <t>CONDEMNED</t>
  </si>
  <si>
    <t>VERLINDE</t>
  </si>
  <si>
    <t>C007316</t>
  </si>
  <si>
    <t>G</t>
  </si>
  <si>
    <t>P</t>
  </si>
  <si>
    <t>serialNum</t>
  </si>
  <si>
    <t>weightHot1</t>
  </si>
  <si>
    <t>weightHot2</t>
  </si>
  <si>
    <t>weightCold1</t>
  </si>
  <si>
    <t>weightCold2</t>
  </si>
  <si>
    <t>timeOut</t>
  </si>
  <si>
    <t>MISSING WEIGHTS</t>
  </si>
  <si>
    <t>CH</t>
  </si>
  <si>
    <t>C027116</t>
  </si>
  <si>
    <t>Artesian</t>
  </si>
  <si>
    <t>J. Sterling</t>
  </si>
  <si>
    <t>M. Bentke</t>
  </si>
  <si>
    <t>D. Faulhaber</t>
  </si>
  <si>
    <t>R. Verlinde</t>
  </si>
  <si>
    <t>D. Duxbury</t>
  </si>
  <si>
    <t>R.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</si>
</sst>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3" formatCode="_(* #,##0.00_);_(* \(#,##0.00\);_(* &quot;-&quot;??_);_(@_)"/>
    <numFmt numFmtId="164" formatCode="000"/>
    <numFmt numFmtId="165" formatCode="00000"/>
    <numFmt numFmtId="166" formatCode="m/d/yy;@"/>
    <numFmt numFmtId="167" formatCode="0000"/>
    <numFmt numFmtId="168" formatCode="0.0%"/>
    <numFmt numFmtId="169" formatCode="_(* #,##0_);_(* \(#,##0\);_(* &quot;-&quot;??_);_(@_)"/>
    <numFmt numFmtId="170" formatCode="[$-409]m/d/yy\ h:mm\ AM/PM;@"/>
  </numFmts>
  <fonts count="28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8"/>
      <name val="Times New Roman"/>
      <family val="1"/>
    </font>
    <font>
      <b/>
      <sz val="16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11"/>
      <color indexed="8"/>
      <name val="Times New Roman"/>
      <family val="1"/>
    </font>
    <font>
      <u/>
      <sz val="11"/>
      <color indexed="8"/>
      <name val="Times New Roman"/>
      <family val="1"/>
    </font>
    <font>
      <u/>
      <sz val="11"/>
      <name val="Times New Roman"/>
      <family val="1"/>
    </font>
    <font>
      <sz val="16"/>
      <name val="Arial"/>
      <family val="2"/>
    </font>
    <font>
      <sz val="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34998626667073579"/>
      <name val="Arial"/>
      <family val="2"/>
    </font>
    <font>
      <sz val="6"/>
      <color theme="0" tint="-0.14999847407452621"/>
      <name val="Arial"/>
      <family val="2"/>
    </font>
    <font>
      <sz val="6"/>
      <color theme="0" tint="-0.14999847407452621"/>
      <name val="Times New Roman"/>
      <family val="1"/>
    </font>
    <font>
      <sz val="12"/>
      <color theme="0" tint="-0.249977111117893"/>
      <name val="Times New Roman"/>
      <family val="1"/>
    </font>
    <font>
      <sz val="10"/>
      <color theme="0" tint="-0.34998626667073579"/>
      <name val="Arial"/>
      <family val="2"/>
    </font>
    <font>
      <sz val="6"/>
      <color theme="0" tint="-0.34998626667073579"/>
      <name val="Arial"/>
      <family val="2"/>
    </font>
    <font>
      <sz val="6"/>
      <color theme="0" tint="-0.34998626667073579"/>
      <name val="Times New Roman"/>
      <family val="1"/>
    </font>
    <font>
      <sz val="6"/>
      <color theme="0" tint="-0.249977111117893"/>
      <name val="Arial"/>
      <family val="2"/>
    </font>
    <font>
      <sz val="10"/>
      <color theme="0" tint="-0.249977111117893"/>
      <name val="Footlight MT Light"/>
      <family val="1"/>
    </font>
    <font>
      <sz val="11"/>
      <color theme="1"/>
      <name val="Arial"/>
      <family val="2"/>
    </font>
    <font>
      <sz val="10"/>
      <color theme="0" tint="-0.249977111117893"/>
      <name val="Times New Roman"/>
      <family val="1"/>
    </font>
    <font>
      <sz val="9"/>
      <color theme="0" tint="-0.34998626667073579"/>
      <name val="Arial"/>
      <family val="2"/>
    </font>
    <font>
      <sz val="18"/>
      <color theme="3"/>
      <name val="Cambria"/>
      <family val="2"/>
      <scheme val="major"/>
    </font>
    <font>
      <sz val="11"/>
      <color theme="0" tint="-0.249977111117893"/>
      <name val="Footlight MT Light"/>
      <family val="1"/>
    </font>
    <font>
      <sz val="10"/>
      <name val="Arial"/>
      <family val="2"/>
    </font>
    <font>
      <sz val="14"/>
      <name val="SandyTextHmk"/>
    </font>
    <font>
      <u/>
      <sz val="14"/>
      <color rgb="FF00B050"/>
      <name val="SandyTextHmk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color theme="0" tint="-0.249977111117893"/>
      <name val="Times New Roman"/>
      <family val="1"/>
    </font>
    <font>
      <b/>
      <sz val="18"/>
      <color indexed="8"/>
      <name val="Times New Roman"/>
      <family val="1"/>
    </font>
    <font>
      <b/>
      <sz val="16"/>
      <name val="Times New Roman"/>
      <family val="1"/>
    </font>
    <font>
      <sz val="14"/>
      <color indexed="8"/>
      <name val="Times New Roman"/>
      <family val="1"/>
    </font>
    <font>
      <u/>
      <sz val="14"/>
      <name val="Times New Roman"/>
      <family val="1"/>
    </font>
    <font>
      <u/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b/>
      <sz val="12"/>
      <color indexed="8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b/>
      <i/>
      <u/>
      <sz val="12"/>
      <name val="Times New Roman"/>
      <family val="1"/>
    </font>
    <font>
      <b/>
      <sz val="14"/>
      <color indexed="8"/>
      <name val="Times New Roman"/>
      <family val="1"/>
    </font>
    <font>
      <sz val="12"/>
      <color theme="0" tint="-0.249977111117893"/>
      <name val="Times New Roman"/>
      <family val="1"/>
    </font>
    <font>
      <u/>
      <sz val="10"/>
      <color indexed="8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14999847407452621"/>
      <name val="Times New Roman"/>
      <family val="1"/>
    </font>
    <font>
      <b/>
      <sz val="11"/>
      <name val="Arial"/>
      <family val="2"/>
    </font>
    <font>
      <sz val="11"/>
      <color rgb="FF9C5700"/>
      <name val="Calibri"/>
      <family val="2"/>
      <scheme val="minor"/>
    </font>
    <font>
      <b/>
      <sz val="2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38B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01">
    <xf numFmtId="0" fontId="0" fillId="0" borderId="0"/>
    <xf numFmtId="0" fontId="225" fillId="2" borderId="0" applyNumberFormat="0" applyBorder="0" applyAlignment="0" applyProtection="0"/>
    <xf numFmtId="0" fontId="225" fillId="3" borderId="0" applyNumberFormat="0" applyBorder="0" applyAlignment="0" applyProtection="0"/>
    <xf numFmtId="0" fontId="225" fillId="4" borderId="0" applyNumberFormat="0" applyBorder="0" applyAlignment="0" applyProtection="0"/>
    <xf numFmtId="0" fontId="225" fillId="5" borderId="0" applyNumberFormat="0" applyBorder="0" applyAlignment="0" applyProtection="0"/>
    <xf numFmtId="0" fontId="225" fillId="6" borderId="0" applyNumberFormat="0" applyBorder="0" applyAlignment="0" applyProtection="0"/>
    <xf numFmtId="0" fontId="225" fillId="7" borderId="0" applyNumberFormat="0" applyBorder="0" applyAlignment="0" applyProtection="0"/>
    <xf numFmtId="0" fontId="225" fillId="8" borderId="0" applyNumberFormat="0" applyBorder="0" applyAlignment="0" applyProtection="0"/>
    <xf numFmtId="0" fontId="225" fillId="9" borderId="0" applyNumberFormat="0" applyBorder="0" applyAlignment="0" applyProtection="0"/>
    <xf numFmtId="0" fontId="225" fillId="10" borderId="0" applyNumberFormat="0" applyBorder="0" applyAlignment="0" applyProtection="0"/>
    <xf numFmtId="0" fontId="225" fillId="11" borderId="0" applyNumberFormat="0" applyBorder="0" applyAlignment="0" applyProtection="0"/>
    <xf numFmtId="0" fontId="225" fillId="12" borderId="0" applyNumberFormat="0" applyBorder="0" applyAlignment="0" applyProtection="0"/>
    <xf numFmtId="0" fontId="225" fillId="13" borderId="0" applyNumberFormat="0" applyBorder="0" applyAlignment="0" applyProtection="0"/>
    <xf numFmtId="0" fontId="226" fillId="14" borderId="0" applyNumberFormat="0" applyBorder="0" applyAlignment="0" applyProtection="0"/>
    <xf numFmtId="0" fontId="226" fillId="15" borderId="0" applyNumberFormat="0" applyBorder="0" applyAlignment="0" applyProtection="0"/>
    <xf numFmtId="0" fontId="226" fillId="16" borderId="0" applyNumberFormat="0" applyBorder="0" applyAlignment="0" applyProtection="0"/>
    <xf numFmtId="0" fontId="226" fillId="17" borderId="0" applyNumberFormat="0" applyBorder="0" applyAlignment="0" applyProtection="0"/>
    <xf numFmtId="0" fontId="226" fillId="18" borderId="0" applyNumberFormat="0" applyBorder="0" applyAlignment="0" applyProtection="0"/>
    <xf numFmtId="0" fontId="226" fillId="19" borderId="0" applyNumberFormat="0" applyBorder="0" applyAlignment="0" applyProtection="0"/>
    <xf numFmtId="0" fontId="226" fillId="20" borderId="0" applyNumberFormat="0" applyBorder="0" applyAlignment="0" applyProtection="0"/>
    <xf numFmtId="0" fontId="226" fillId="21" borderId="0" applyNumberFormat="0" applyBorder="0" applyAlignment="0" applyProtection="0"/>
    <xf numFmtId="0" fontId="226" fillId="22" borderId="0" applyNumberFormat="0" applyBorder="0" applyAlignment="0" applyProtection="0"/>
    <xf numFmtId="0" fontId="226" fillId="23" borderId="0" applyNumberFormat="0" applyBorder="0" applyAlignment="0" applyProtection="0"/>
    <xf numFmtId="0" fontId="226" fillId="24" borderId="0" applyNumberFormat="0" applyBorder="0" applyAlignment="0" applyProtection="0"/>
    <xf numFmtId="0" fontId="226" fillId="25" borderId="0" applyNumberFormat="0" applyBorder="0" applyAlignment="0" applyProtection="0"/>
    <xf numFmtId="0" fontId="227" fillId="26" borderId="0" applyNumberFormat="0" applyBorder="0" applyAlignment="0" applyProtection="0"/>
    <xf numFmtId="0" fontId="228" fillId="27" borderId="46" applyNumberFormat="0" applyAlignment="0" applyProtection="0"/>
    <xf numFmtId="0" fontId="229" fillId="28" borderId="47" applyNumberFormat="0" applyAlignment="0" applyProtection="0"/>
    <xf numFmtId="43" fontId="202" fillId="0" borderId="0" applyFont="0" applyFill="0" applyBorder="0" applyAlignment="0" applyProtection="0"/>
    <xf numFmtId="43" fontId="212" fillId="0" borderId="0" applyFont="0" applyFill="0" applyBorder="0" applyAlignment="0" applyProtection="0"/>
    <xf numFmtId="43" fontId="203" fillId="0" borderId="0" applyFont="0" applyFill="0" applyBorder="0" applyAlignment="0" applyProtection="0"/>
    <xf numFmtId="43" fontId="224" fillId="0" borderId="0" applyFont="0" applyFill="0" applyBorder="0" applyAlignment="0" applyProtection="0"/>
    <xf numFmtId="0" fontId="230" fillId="0" borderId="0" applyNumberFormat="0" applyFill="0" applyBorder="0" applyAlignment="0" applyProtection="0"/>
    <xf numFmtId="0" fontId="231" fillId="29" borderId="0" applyNumberFormat="0" applyBorder="0" applyAlignment="0" applyProtection="0"/>
    <xf numFmtId="0" fontId="232" fillId="0" borderId="48" applyNumberFormat="0" applyFill="0" applyAlignment="0" applyProtection="0"/>
    <xf numFmtId="0" fontId="233" fillId="0" borderId="49" applyNumberFormat="0" applyFill="0" applyAlignment="0" applyProtection="0"/>
    <xf numFmtId="0" fontId="234" fillId="0" borderId="50" applyNumberFormat="0" applyFill="0" applyAlignment="0" applyProtection="0"/>
    <xf numFmtId="0" fontId="234" fillId="0" borderId="0" applyNumberFormat="0" applyFill="0" applyBorder="0" applyAlignment="0" applyProtection="0"/>
    <xf numFmtId="0" fontId="235" fillId="30" borderId="46" applyNumberFormat="0" applyAlignment="0" applyProtection="0"/>
    <xf numFmtId="0" fontId="236" fillId="0" borderId="51" applyNumberFormat="0" applyFill="0" applyAlignment="0" applyProtection="0"/>
    <xf numFmtId="0" fontId="237" fillId="31" borderId="0" applyNumberFormat="0" applyBorder="0" applyAlignment="0" applyProtection="0"/>
    <xf numFmtId="0" fontId="203" fillId="0" borderId="0"/>
    <xf numFmtId="0" fontId="225" fillId="0" borderId="0"/>
    <xf numFmtId="0" fontId="225" fillId="32" borderId="52" applyNumberFormat="0" applyFont="0" applyAlignment="0" applyProtection="0"/>
    <xf numFmtId="0" fontId="225" fillId="32" borderId="52" applyNumberFormat="0" applyFont="0" applyAlignment="0" applyProtection="0"/>
    <xf numFmtId="0" fontId="238" fillId="27" borderId="53" applyNumberFormat="0" applyAlignment="0" applyProtection="0"/>
    <xf numFmtId="0" fontId="239" fillId="0" borderId="0" applyNumberFormat="0" applyFill="0" applyBorder="0" applyAlignment="0" applyProtection="0"/>
    <xf numFmtId="0" fontId="240" fillId="0" borderId="54" applyNumberFormat="0" applyFill="0" applyAlignment="0" applyProtection="0"/>
    <xf numFmtId="0" fontId="241" fillId="0" borderId="0" applyNumberFormat="0" applyFill="0" applyBorder="0" applyAlignment="0" applyProtection="0"/>
    <xf numFmtId="0" fontId="201" fillId="0" borderId="0"/>
    <xf numFmtId="0" fontId="200" fillId="0" borderId="0"/>
    <xf numFmtId="0" fontId="199" fillId="0" borderId="0"/>
    <xf numFmtId="0" fontId="198" fillId="0" borderId="0"/>
    <xf numFmtId="0" fontId="197" fillId="0" borderId="0"/>
    <xf numFmtId="0" fontId="196" fillId="0" borderId="0"/>
    <xf numFmtId="0" fontId="195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254" fillId="0" borderId="0" applyNumberFormat="0" applyFill="0" applyBorder="0" applyAlignment="0" applyProtection="0"/>
    <xf numFmtId="0" fontId="103" fillId="32" borderId="52" applyNumberFormat="0" applyFont="0" applyAlignment="0" applyProtection="0"/>
    <xf numFmtId="0" fontId="103" fillId="2" borderId="0" applyNumberFormat="0" applyBorder="0" applyAlignment="0" applyProtection="0"/>
    <xf numFmtId="0" fontId="103" fillId="8" borderId="0" applyNumberFormat="0" applyBorder="0" applyAlignment="0" applyProtection="0"/>
    <xf numFmtId="0" fontId="103" fillId="3" borderId="0" applyNumberFormat="0" applyBorder="0" applyAlignment="0" applyProtection="0"/>
    <xf numFmtId="0" fontId="103" fillId="9" borderId="0" applyNumberFormat="0" applyBorder="0" applyAlignment="0" applyProtection="0"/>
    <xf numFmtId="0" fontId="103" fillId="4" borderId="0" applyNumberFormat="0" applyBorder="0" applyAlignment="0" applyProtection="0"/>
    <xf numFmtId="0" fontId="103" fillId="10" borderId="0" applyNumberFormat="0" applyBorder="0" applyAlignment="0" applyProtection="0"/>
    <xf numFmtId="0" fontId="103" fillId="5" borderId="0" applyNumberFormat="0" applyBorder="0" applyAlignment="0" applyProtection="0"/>
    <xf numFmtId="0" fontId="103" fillId="11" borderId="0" applyNumberFormat="0" applyBorder="0" applyAlignment="0" applyProtection="0"/>
    <xf numFmtId="0" fontId="103" fillId="6" borderId="0" applyNumberFormat="0" applyBorder="0" applyAlignment="0" applyProtection="0"/>
    <xf numFmtId="0" fontId="103" fillId="12" borderId="0" applyNumberFormat="0" applyBorder="0" applyAlignment="0" applyProtection="0"/>
    <xf numFmtId="0" fontId="103" fillId="7" borderId="0" applyNumberFormat="0" applyBorder="0" applyAlignment="0" applyProtection="0"/>
    <xf numFmtId="0" fontId="103" fillId="13" borderId="0" applyNumberFormat="0" applyBorder="0" applyAlignment="0" applyProtection="0"/>
    <xf numFmtId="0" fontId="102" fillId="0" borderId="0"/>
    <xf numFmtId="0" fontId="101" fillId="0" borderId="0"/>
    <xf numFmtId="0" fontId="100" fillId="0" borderId="0"/>
    <xf numFmtId="0" fontId="99" fillId="0" borderId="0"/>
    <xf numFmtId="0" fontId="98" fillId="0" borderId="0"/>
    <xf numFmtId="0" fontId="97" fillId="0" borderId="0"/>
    <xf numFmtId="0" fontId="96" fillId="0" borderId="0"/>
    <xf numFmtId="0" fontId="95" fillId="0" borderId="0"/>
    <xf numFmtId="0" fontId="94" fillId="0" borderId="0"/>
    <xf numFmtId="0" fontId="93" fillId="0" borderId="0"/>
    <xf numFmtId="0" fontId="92" fillId="0" borderId="0"/>
    <xf numFmtId="0" fontId="91" fillId="0" borderId="0"/>
    <xf numFmtId="0" fontId="90" fillId="0" borderId="0"/>
    <xf numFmtId="0" fontId="89" fillId="0" borderId="0"/>
    <xf numFmtId="0" fontId="88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202" fillId="0" borderId="0"/>
    <xf numFmtId="9" fontId="202" fillId="0" borderId="0" applyFont="0" applyFill="0" applyBorder="0" applyAlignment="0" applyProtection="0"/>
    <xf numFmtId="0" fontId="72" fillId="0" borderId="0"/>
    <xf numFmtId="0" fontId="71" fillId="0" borderId="0"/>
    <xf numFmtId="9" fontId="256" fillId="0" borderId="0" applyFont="0" applyFill="0" applyBorder="0" applyAlignment="0" applyProtection="0"/>
    <xf numFmtId="0" fontId="70" fillId="0" borderId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43" fontId="59" fillId="0" borderId="0" applyFont="0" applyFill="0" applyBorder="0" applyAlignment="0" applyProtection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32" borderId="52" applyNumberFormat="0" applyFont="0" applyAlignment="0" applyProtection="0"/>
    <xf numFmtId="0" fontId="50" fillId="2" borderId="0" applyNumberFormat="0" applyBorder="0" applyAlignment="0" applyProtection="0"/>
    <xf numFmtId="0" fontId="50" fillId="8" borderId="0" applyNumberFormat="0" applyBorder="0" applyAlignment="0" applyProtection="0"/>
    <xf numFmtId="0" fontId="50" fillId="3" borderId="0" applyNumberFormat="0" applyBorder="0" applyAlignment="0" applyProtection="0"/>
    <xf numFmtId="0" fontId="50" fillId="9" borderId="0" applyNumberFormat="0" applyBorder="0" applyAlignment="0" applyProtection="0"/>
    <xf numFmtId="0" fontId="50" fillId="4" borderId="0" applyNumberFormat="0" applyBorder="0" applyAlignment="0" applyProtection="0"/>
    <xf numFmtId="0" fontId="50" fillId="10" borderId="0" applyNumberFormat="0" applyBorder="0" applyAlignment="0" applyProtection="0"/>
    <xf numFmtId="0" fontId="50" fillId="5" borderId="0" applyNumberFormat="0" applyBorder="0" applyAlignment="0" applyProtection="0"/>
    <xf numFmtId="0" fontId="50" fillId="11" borderId="0" applyNumberFormat="0" applyBorder="0" applyAlignment="0" applyProtection="0"/>
    <xf numFmtId="0" fontId="50" fillId="6" borderId="0" applyNumberFormat="0" applyBorder="0" applyAlignment="0" applyProtection="0"/>
    <xf numFmtId="0" fontId="50" fillId="12" borderId="0" applyNumberFormat="0" applyBorder="0" applyAlignment="0" applyProtection="0"/>
    <xf numFmtId="0" fontId="50" fillId="7" borderId="0" applyNumberFormat="0" applyBorder="0" applyAlignment="0" applyProtection="0"/>
    <xf numFmtId="0" fontId="50" fillId="13" borderId="0" applyNumberFormat="0" applyBorder="0" applyAlignment="0" applyProtection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281" fillId="31" borderId="0" applyNumberFormat="0" applyBorder="0" applyAlignment="0" applyProtection="0"/>
    <xf numFmtId="0" fontId="1" fillId="32" borderId="52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</cellStyleXfs>
  <cellXfs count="371">
    <xf numFmtId="0" fontId="0" fillId="0" borderId="0" xfId="0"/>
    <xf numFmtId="0" fontId="203" fillId="0" borderId="0" xfId="41"/>
    <xf numFmtId="0" fontId="204" fillId="0" borderId="0" xfId="41" applyFont="1"/>
    <xf numFmtId="0" fontId="203" fillId="0" borderId="0" xfId="41" applyAlignment="1">
      <alignment horizontal="left"/>
    </xf>
    <xf numFmtId="3" fontId="203" fillId="0" borderId="0" xfId="41" applyNumberFormat="1" applyAlignment="1">
      <alignment horizontal="center"/>
    </xf>
    <xf numFmtId="0" fontId="205" fillId="0" borderId="0" xfId="41" applyFont="1" applyAlignment="1">
      <alignment horizontal="left"/>
    </xf>
    <xf numFmtId="3" fontId="203" fillId="0" borderId="0" xfId="41" applyNumberFormat="1"/>
    <xf numFmtId="10" fontId="203" fillId="0" borderId="0" xfId="41" applyNumberFormat="1"/>
    <xf numFmtId="0" fontId="204" fillId="0" borderId="0" xfId="41" applyFont="1" applyAlignment="1">
      <alignment horizontal="left"/>
    </xf>
    <xf numFmtId="3" fontId="204" fillId="0" borderId="0" xfId="41" applyNumberFormat="1" applyFont="1" applyAlignment="1">
      <alignment horizontal="center"/>
    </xf>
    <xf numFmtId="3" fontId="204" fillId="0" borderId="0" xfId="41" applyNumberFormat="1" applyFont="1" applyAlignment="1">
      <alignment horizontal="right"/>
    </xf>
    <xf numFmtId="0" fontId="242" fillId="0" borderId="1" xfId="41" applyFont="1" applyBorder="1" applyAlignment="1">
      <alignment horizontal="center"/>
    </xf>
    <xf numFmtId="0" fontId="242" fillId="0" borderId="2" xfId="41" applyFont="1" applyBorder="1" applyAlignment="1">
      <alignment horizontal="center"/>
    </xf>
    <xf numFmtId="0" fontId="242" fillId="0" borderId="3" xfId="41" applyFont="1" applyBorder="1" applyAlignment="1">
      <alignment horizontal="center"/>
    </xf>
    <xf numFmtId="0" fontId="204" fillId="0" borderId="4" xfId="28" applyNumberFormat="1" applyFont="1" applyFill="1" applyBorder="1" applyAlignment="1">
      <alignment horizontal="center"/>
    </xf>
    <xf numFmtId="0" fontId="204" fillId="0" borderId="4" xfId="41" applyNumberFormat="1" applyFont="1" applyFill="1" applyBorder="1" applyAlignment="1">
      <alignment horizontal="center"/>
    </xf>
    <xf numFmtId="0" fontId="204" fillId="0" borderId="5" xfId="41" applyNumberFormat="1" applyFont="1" applyBorder="1" applyAlignment="1">
      <alignment horizontal="center"/>
    </xf>
    <xf numFmtId="0" fontId="203" fillId="0" borderId="0" xfId="0" applyFont="1" applyAlignment="1">
      <alignment horizontal="center"/>
    </xf>
    <xf numFmtId="0" fontId="209" fillId="0" borderId="0" xfId="41" applyFont="1"/>
    <xf numFmtId="0" fontId="210" fillId="0" borderId="0" xfId="41" applyFont="1" applyAlignment="1"/>
    <xf numFmtId="0" fontId="209" fillId="0" borderId="0" xfId="0" applyFont="1" applyAlignment="1">
      <alignment horizontal="center"/>
    </xf>
    <xf numFmtId="0" fontId="208" fillId="0" borderId="6" xfId="0" applyFont="1" applyBorder="1" applyAlignment="1">
      <alignment horizontal="center"/>
    </xf>
    <xf numFmtId="0" fontId="209" fillId="0" borderId="0" xfId="41" applyFont="1" applyAlignment="1"/>
    <xf numFmtId="0" fontId="209" fillId="0" borderId="0" xfId="0" applyFont="1" applyAlignment="1"/>
    <xf numFmtId="0" fontId="203" fillId="0" borderId="0" xfId="0" applyFont="1" applyAlignment="1"/>
    <xf numFmtId="0" fontId="203" fillId="0" borderId="0" xfId="0" applyFont="1" applyAlignment="1">
      <alignment horizontal="left"/>
    </xf>
    <xf numFmtId="0" fontId="243" fillId="0" borderId="0" xfId="41" applyFont="1" applyAlignment="1">
      <alignment horizontal="left" vertical="top"/>
    </xf>
    <xf numFmtId="0" fontId="243" fillId="0" borderId="7" xfId="41" applyFont="1" applyBorder="1" applyAlignment="1">
      <alignment horizontal="left" vertical="top"/>
    </xf>
    <xf numFmtId="0" fontId="209" fillId="0" borderId="0" xfId="0" applyNumberFormat="1" applyFont="1" applyAlignment="1">
      <alignment horizontal="center"/>
    </xf>
    <xf numFmtId="0" fontId="203" fillId="0" borderId="0" xfId="0" applyNumberFormat="1" applyFont="1" applyAlignment="1">
      <alignment horizontal="center"/>
    </xf>
    <xf numFmtId="164" fontId="209" fillId="0" borderId="0" xfId="0" applyNumberFormat="1" applyFont="1" applyAlignment="1">
      <alignment horizontal="left"/>
    </xf>
    <xf numFmtId="0" fontId="209" fillId="0" borderId="0" xfId="41" applyNumberFormat="1" applyFont="1" applyAlignment="1">
      <alignment horizontal="center"/>
    </xf>
    <xf numFmtId="0" fontId="211" fillId="0" borderId="0" xfId="0" applyNumberFormat="1" applyFont="1" applyAlignment="1">
      <alignment horizontal="center"/>
    </xf>
    <xf numFmtId="0" fontId="208" fillId="0" borderId="10" xfId="0" applyNumberFormat="1" applyFont="1" applyBorder="1" applyAlignment="1">
      <alignment horizontal="center"/>
    </xf>
    <xf numFmtId="0" fontId="213" fillId="0" borderId="0" xfId="0" applyFont="1"/>
    <xf numFmtId="0" fontId="213" fillId="0" borderId="0" xfId="0" applyFont="1" applyAlignment="1">
      <alignment horizontal="right"/>
    </xf>
    <xf numFmtId="1" fontId="213" fillId="0" borderId="0" xfId="0" applyNumberFormat="1" applyFont="1"/>
    <xf numFmtId="0" fontId="244" fillId="0" borderId="0" xfId="41" applyFont="1" applyAlignment="1">
      <alignment horizontal="left" vertical="top"/>
    </xf>
    <xf numFmtId="0" fontId="214" fillId="0" borderId="0" xfId="41" applyFont="1"/>
    <xf numFmtId="0" fontId="216" fillId="0" borderId="0" xfId="41" applyFont="1" applyAlignment="1">
      <alignment vertical="center"/>
    </xf>
    <xf numFmtId="0" fontId="217" fillId="0" borderId="11" xfId="41" applyFont="1" applyBorder="1" applyAlignment="1">
      <alignment horizontal="center" vertical="center" wrapText="1"/>
    </xf>
    <xf numFmtId="166" fontId="219" fillId="0" borderId="0" xfId="0" applyNumberFormat="1" applyFont="1" applyAlignment="1">
      <alignment horizontal="right"/>
    </xf>
    <xf numFmtId="166" fontId="218" fillId="0" borderId="0" xfId="41" applyNumberFormat="1" applyFont="1"/>
    <xf numFmtId="166" fontId="213" fillId="0" borderId="0" xfId="0" applyNumberFormat="1" applyFont="1" applyAlignment="1">
      <alignment horizontal="right"/>
    </xf>
    <xf numFmtId="0" fontId="245" fillId="0" borderId="0" xfId="41" applyFont="1" applyAlignment="1">
      <alignment horizontal="right"/>
    </xf>
    <xf numFmtId="0" fontId="203" fillId="0" borderId="0" xfId="41" applyFont="1"/>
    <xf numFmtId="0" fontId="222" fillId="0" borderId="0" xfId="41" applyFont="1"/>
    <xf numFmtId="0" fontId="204" fillId="0" borderId="0" xfId="41" applyFont="1" applyAlignment="1">
      <alignment vertical="center"/>
    </xf>
    <xf numFmtId="0" fontId="246" fillId="0" borderId="0" xfId="41" applyFont="1" applyAlignment="1">
      <alignment horizontal="right"/>
    </xf>
    <xf numFmtId="0" fontId="243" fillId="0" borderId="17" xfId="41" applyFont="1" applyBorder="1" applyAlignment="1">
      <alignment horizontal="left" vertical="top"/>
    </xf>
    <xf numFmtId="0" fontId="204" fillId="0" borderId="0" xfId="41" applyFont="1" applyBorder="1"/>
    <xf numFmtId="0" fontId="247" fillId="0" borderId="0" xfId="41" applyFont="1"/>
    <xf numFmtId="0" fontId="248" fillId="0" borderId="0" xfId="41" applyFont="1"/>
    <xf numFmtId="0" fontId="248" fillId="0" borderId="0" xfId="41" applyFont="1" applyAlignment="1">
      <alignment vertical="center"/>
    </xf>
    <xf numFmtId="0" fontId="247" fillId="0" borderId="0" xfId="41" applyFont="1" applyAlignment="1">
      <alignment horizontal="right" vertical="top"/>
    </xf>
    <xf numFmtId="0" fontId="249" fillId="0" borderId="0" xfId="0" applyFont="1" applyAlignment="1">
      <alignment vertical="center"/>
    </xf>
    <xf numFmtId="0" fontId="203" fillId="0" borderId="0" xfId="0" applyFont="1" applyAlignment="1">
      <alignment vertical="center"/>
    </xf>
    <xf numFmtId="0" fontId="203" fillId="0" borderId="0" xfId="0" applyFont="1" applyBorder="1" applyAlignment="1">
      <alignment vertical="center"/>
    </xf>
    <xf numFmtId="0" fontId="203" fillId="0" borderId="16" xfId="0" applyFont="1" applyBorder="1" applyAlignment="1">
      <alignment vertical="center"/>
    </xf>
    <xf numFmtId="0" fontId="203" fillId="0" borderId="18" xfId="0" applyFont="1" applyBorder="1" applyAlignment="1">
      <alignment vertical="center"/>
    </xf>
    <xf numFmtId="0" fontId="243" fillId="0" borderId="19" xfId="41" applyFont="1" applyBorder="1" applyAlignment="1">
      <alignment horizontal="left" vertical="top"/>
    </xf>
    <xf numFmtId="0" fontId="223" fillId="34" borderId="20" xfId="41" applyFont="1" applyFill="1" applyBorder="1" applyAlignment="1">
      <alignment horizontal="left" vertical="top"/>
    </xf>
    <xf numFmtId="0" fontId="223" fillId="34" borderId="4" xfId="41" applyFont="1" applyFill="1" applyBorder="1" applyAlignment="1">
      <alignment horizontal="left" vertical="top"/>
    </xf>
    <xf numFmtId="0" fontId="223" fillId="34" borderId="21" xfId="41" applyFont="1" applyFill="1" applyBorder="1" applyAlignment="1">
      <alignment horizontal="left" vertical="top"/>
    </xf>
    <xf numFmtId="166" fontId="218" fillId="0" borderId="0" xfId="41" applyNumberFormat="1" applyFont="1" applyAlignment="1">
      <alignment horizontal="right" vertical="center"/>
    </xf>
    <xf numFmtId="166" fontId="218" fillId="0" borderId="0" xfId="41" applyNumberFormat="1" applyFont="1" applyAlignment="1">
      <alignment vertical="center"/>
    </xf>
    <xf numFmtId="166" fontId="221" fillId="0" borderId="0" xfId="41" applyNumberFormat="1" applyFont="1" applyBorder="1" applyAlignment="1">
      <alignment vertical="center"/>
    </xf>
    <xf numFmtId="166" fontId="216" fillId="0" borderId="0" xfId="0" applyNumberFormat="1" applyFont="1" applyAlignment="1"/>
    <xf numFmtId="165" fontId="204" fillId="0" borderId="55" xfId="0" applyNumberFormat="1" applyFont="1" applyFill="1" applyBorder="1" applyAlignment="1">
      <alignment horizontal="right" vertical="center"/>
    </xf>
    <xf numFmtId="0" fontId="208" fillId="0" borderId="6" xfId="0" applyFont="1" applyBorder="1" applyAlignment="1">
      <alignment horizontal="left"/>
    </xf>
    <xf numFmtId="0" fontId="203" fillId="0" borderId="0" xfId="0" applyFont="1" applyFill="1" applyBorder="1" applyAlignment="1">
      <alignment vertical="center"/>
    </xf>
    <xf numFmtId="0" fontId="250" fillId="0" borderId="0" xfId="0" applyFont="1" applyAlignment="1">
      <alignment horizontal="right"/>
    </xf>
    <xf numFmtId="0" fontId="204" fillId="0" borderId="7" xfId="41" applyNumberFormat="1" applyFont="1" applyFill="1" applyBorder="1" applyAlignment="1">
      <alignment horizontal="center"/>
    </xf>
    <xf numFmtId="0" fontId="204" fillId="0" borderId="5" xfId="41" applyNumberFormat="1" applyFont="1" applyFill="1" applyBorder="1" applyAlignment="1">
      <alignment horizontal="center"/>
    </xf>
    <xf numFmtId="0" fontId="204" fillId="0" borderId="19" xfId="41" applyNumberFormat="1" applyFont="1" applyFill="1" applyBorder="1" applyAlignment="1">
      <alignment horizontal="center"/>
    </xf>
    <xf numFmtId="0" fontId="242" fillId="0" borderId="22" xfId="41" applyFont="1" applyBorder="1" applyAlignment="1">
      <alignment horizontal="center"/>
    </xf>
    <xf numFmtId="0" fontId="242" fillId="0" borderId="23" xfId="41" applyFont="1" applyBorder="1" applyAlignment="1">
      <alignment horizontal="center"/>
    </xf>
    <xf numFmtId="0" fontId="242" fillId="0" borderId="24" xfId="41" applyFont="1" applyBorder="1" applyAlignment="1">
      <alignment horizontal="center"/>
    </xf>
    <xf numFmtId="0" fontId="204" fillId="0" borderId="5" xfId="28" applyNumberFormat="1" applyFont="1" applyFill="1" applyBorder="1" applyAlignment="1">
      <alignment horizontal="center"/>
    </xf>
    <xf numFmtId="0" fontId="242" fillId="0" borderId="25" xfId="41" applyFont="1" applyBorder="1" applyAlignment="1">
      <alignment horizontal="center"/>
    </xf>
    <xf numFmtId="0" fontId="242" fillId="0" borderId="26" xfId="41" applyFont="1" applyBorder="1" applyAlignment="1">
      <alignment horizontal="center"/>
    </xf>
    <xf numFmtId="0" fontId="242" fillId="0" borderId="27" xfId="41" applyFont="1" applyBorder="1" applyAlignment="1">
      <alignment horizontal="center"/>
    </xf>
    <xf numFmtId="0" fontId="246" fillId="0" borderId="0" xfId="41" applyFont="1" applyAlignment="1"/>
    <xf numFmtId="0" fontId="246" fillId="0" borderId="28" xfId="41" applyFont="1" applyBorder="1" applyAlignment="1">
      <alignment horizontal="center"/>
    </xf>
    <xf numFmtId="0" fontId="246" fillId="0" borderId="29" xfId="41" applyFont="1" applyBorder="1" applyAlignment="1">
      <alignment horizontal="center"/>
    </xf>
    <xf numFmtId="0" fontId="246" fillId="0" borderId="30" xfId="41" applyFont="1" applyBorder="1" applyAlignment="1">
      <alignment horizontal="center"/>
    </xf>
    <xf numFmtId="0" fontId="246" fillId="0" borderId="1" xfId="41" applyFont="1" applyBorder="1" applyAlignment="1">
      <alignment horizontal="center"/>
    </xf>
    <xf numFmtId="0" fontId="246" fillId="0" borderId="2" xfId="41" applyFont="1" applyBorder="1" applyAlignment="1">
      <alignment horizontal="center"/>
    </xf>
    <xf numFmtId="0" fontId="246" fillId="0" borderId="3" xfId="41" applyFont="1" applyBorder="1" applyAlignment="1">
      <alignment horizontal="center"/>
    </xf>
    <xf numFmtId="0" fontId="242" fillId="0" borderId="20" xfId="41" applyNumberFormat="1" applyFont="1" applyBorder="1" applyAlignment="1">
      <alignment horizontal="left" vertical="top"/>
    </xf>
    <xf numFmtId="0" fontId="242" fillId="0" borderId="4" xfId="41" applyNumberFormat="1" applyFont="1" applyBorder="1" applyAlignment="1">
      <alignment horizontal="left" vertical="top"/>
    </xf>
    <xf numFmtId="0" fontId="242" fillId="0" borderId="5" xfId="41" applyNumberFormat="1" applyFont="1" applyBorder="1" applyAlignment="1">
      <alignment horizontal="left" vertical="top"/>
    </xf>
    <xf numFmtId="0" fontId="242" fillId="0" borderId="31" xfId="41" applyNumberFormat="1" applyFont="1" applyBorder="1" applyAlignment="1">
      <alignment horizontal="left" vertical="top"/>
    </xf>
    <xf numFmtId="0" fontId="242" fillId="0" borderId="32" xfId="41" applyNumberFormat="1" applyFont="1" applyBorder="1" applyAlignment="1">
      <alignment horizontal="left" vertical="top"/>
    </xf>
    <xf numFmtId="0" fontId="242" fillId="0" borderId="7" xfId="41" applyNumberFormat="1" applyFont="1" applyBorder="1" applyAlignment="1">
      <alignment horizontal="left" vertical="top"/>
    </xf>
    <xf numFmtId="0" fontId="242" fillId="0" borderId="33" xfId="41" applyNumberFormat="1" applyFont="1" applyBorder="1" applyAlignment="1">
      <alignment horizontal="left" vertical="top"/>
    </xf>
    <xf numFmtId="0" fontId="242" fillId="0" borderId="34" xfId="41" applyNumberFormat="1" applyFont="1" applyBorder="1" applyAlignment="1">
      <alignment horizontal="left" vertical="top"/>
    </xf>
    <xf numFmtId="0" fontId="242" fillId="0" borderId="34" xfId="41" applyNumberFormat="1" applyFont="1" applyBorder="1" applyAlignment="1">
      <alignment horizontal="right"/>
    </xf>
    <xf numFmtId="0" fontId="242" fillId="0" borderId="33" xfId="41" applyNumberFormat="1" applyFont="1" applyBorder="1" applyAlignment="1">
      <alignment horizontal="right"/>
    </xf>
    <xf numFmtId="0" fontId="204" fillId="0" borderId="6" xfId="0" applyFont="1" applyFill="1" applyBorder="1" applyAlignment="1">
      <alignment horizontal="center" vertical="center"/>
    </xf>
    <xf numFmtId="0" fontId="247" fillId="0" borderId="0" xfId="41" applyFont="1" applyAlignment="1">
      <alignment vertical="center"/>
    </xf>
    <xf numFmtId="0" fontId="203" fillId="0" borderId="0" xfId="41" applyAlignment="1">
      <alignment vertical="center"/>
    </xf>
    <xf numFmtId="0" fontId="243" fillId="0" borderId="0" xfId="41" applyFont="1" applyAlignment="1">
      <alignment horizontal="left" vertical="center"/>
    </xf>
    <xf numFmtId="0" fontId="203" fillId="0" borderId="0" xfId="41" applyFont="1" applyAlignment="1">
      <alignment vertical="center"/>
    </xf>
    <xf numFmtId="0" fontId="207" fillId="0" borderId="0" xfId="41" applyFont="1" applyAlignment="1">
      <alignment vertical="center"/>
    </xf>
    <xf numFmtId="164" fontId="204" fillId="0" borderId="56" xfId="0" applyNumberFormat="1" applyFont="1" applyFill="1" applyBorder="1" applyAlignment="1">
      <alignment horizontal="left" vertical="center"/>
    </xf>
    <xf numFmtId="0" fontId="242" fillId="0" borderId="35" xfId="41" applyNumberFormat="1" applyFont="1" applyBorder="1" applyAlignment="1">
      <alignment horizontal="left" vertical="top"/>
    </xf>
    <xf numFmtId="0" fontId="246" fillId="0" borderId="36" xfId="41" applyFont="1" applyBorder="1" applyAlignment="1">
      <alignment horizontal="center"/>
    </xf>
    <xf numFmtId="0" fontId="246" fillId="0" borderId="37" xfId="41" applyFont="1" applyBorder="1" applyAlignment="1">
      <alignment horizontal="center"/>
    </xf>
    <xf numFmtId="0" fontId="246" fillId="0" borderId="38" xfId="41" applyFont="1" applyBorder="1" applyAlignment="1">
      <alignment horizontal="center"/>
    </xf>
    <xf numFmtId="164" fontId="209" fillId="0" borderId="0" xfId="41" applyNumberFormat="1" applyFont="1" applyAlignment="1">
      <alignment horizontal="left"/>
    </xf>
    <xf numFmtId="164" fontId="211" fillId="0" borderId="0" xfId="0" applyNumberFormat="1" applyFont="1" applyAlignment="1">
      <alignment horizontal="left"/>
    </xf>
    <xf numFmtId="164" fontId="208" fillId="0" borderId="10" xfId="0" applyNumberFormat="1" applyFont="1" applyBorder="1" applyAlignment="1">
      <alignment horizontal="left"/>
    </xf>
    <xf numFmtId="164" fontId="203" fillId="0" borderId="0" xfId="0" applyNumberFormat="1" applyFont="1" applyAlignment="1">
      <alignment horizontal="left"/>
    </xf>
    <xf numFmtId="166" fontId="220" fillId="0" borderId="0" xfId="0" applyNumberFormat="1" applyFont="1" applyAlignment="1">
      <alignment horizontal="center" vertical="center"/>
    </xf>
    <xf numFmtId="0" fontId="210" fillId="0" borderId="0" xfId="41" applyFont="1" applyBorder="1" applyAlignment="1"/>
    <xf numFmtId="0" fontId="253" fillId="0" borderId="25" xfId="41" applyFont="1" applyBorder="1" applyAlignment="1">
      <alignment horizontal="left" vertical="top"/>
    </xf>
    <xf numFmtId="0" fontId="253" fillId="0" borderId="26" xfId="41" applyFont="1" applyBorder="1" applyAlignment="1">
      <alignment horizontal="left" vertical="top"/>
    </xf>
    <xf numFmtId="0" fontId="253" fillId="0" borderId="27" xfId="41" applyFont="1" applyBorder="1" applyAlignment="1">
      <alignment horizontal="left" vertical="top"/>
    </xf>
    <xf numFmtId="0" fontId="253" fillId="0" borderId="21" xfId="28" applyNumberFormat="1" applyFont="1" applyFill="1" applyBorder="1" applyAlignment="1">
      <alignment horizontal="left" vertical="top"/>
    </xf>
    <xf numFmtId="166" fontId="220" fillId="0" borderId="0" xfId="0" applyNumberFormat="1" applyFont="1" applyAlignment="1">
      <alignment vertical="center"/>
    </xf>
    <xf numFmtId="0" fontId="218" fillId="0" borderId="11" xfId="41" applyFont="1" applyBorder="1" applyAlignment="1">
      <alignment horizontal="center" vertical="center" wrapText="1"/>
    </xf>
    <xf numFmtId="0" fontId="250" fillId="0" borderId="0" xfId="0" applyFont="1" applyAlignment="1">
      <alignment horizontal="center"/>
    </xf>
    <xf numFmtId="0" fontId="206" fillId="0" borderId="0" xfId="41" applyFont="1" applyAlignment="1">
      <alignment horizontal="center"/>
    </xf>
    <xf numFmtId="0" fontId="207" fillId="0" borderId="0" xfId="41" applyFont="1" applyAlignment="1">
      <alignment horizontal="center" vertical="center"/>
    </xf>
    <xf numFmtId="0" fontId="215" fillId="0" borderId="0" xfId="41" applyFont="1" applyBorder="1" applyAlignment="1">
      <alignment horizontal="center"/>
    </xf>
    <xf numFmtId="0" fontId="218" fillId="0" borderId="0" xfId="41" applyFont="1" applyBorder="1" applyAlignment="1">
      <alignment horizontal="center" vertical="center" wrapText="1"/>
    </xf>
    <xf numFmtId="0" fontId="246" fillId="0" borderId="32" xfId="41" applyFont="1" applyBorder="1" applyAlignment="1">
      <alignment horizontal="center"/>
    </xf>
    <xf numFmtId="0" fontId="246" fillId="0" borderId="33" xfId="41" applyFont="1" applyBorder="1" applyAlignment="1">
      <alignment horizontal="center"/>
    </xf>
    <xf numFmtId="0" fontId="246" fillId="0" borderId="58" xfId="41" applyFont="1" applyBorder="1" applyAlignment="1">
      <alignment horizontal="center"/>
    </xf>
    <xf numFmtId="0" fontId="215" fillId="0" borderId="59" xfId="41" applyNumberFormat="1" applyFont="1" applyBorder="1" applyAlignment="1">
      <alignment horizontal="center" vertical="center"/>
    </xf>
    <xf numFmtId="0" fontId="242" fillId="0" borderId="0" xfId="41" applyFont="1" applyBorder="1" applyAlignment="1">
      <alignment horizontal="center"/>
    </xf>
    <xf numFmtId="0" fontId="242" fillId="0" borderId="14" xfId="41" applyFont="1" applyBorder="1" applyAlignment="1">
      <alignment horizontal="center"/>
    </xf>
    <xf numFmtId="0" fontId="242" fillId="0" borderId="15" xfId="41" applyFont="1" applyBorder="1" applyAlignment="1">
      <alignment horizontal="center"/>
    </xf>
    <xf numFmtId="0" fontId="246" fillId="0" borderId="34" xfId="41" applyFont="1" applyBorder="1" applyAlignment="1">
      <alignment horizontal="center"/>
    </xf>
    <xf numFmtId="0" fontId="223" fillId="34" borderId="33" xfId="41" applyFont="1" applyFill="1" applyBorder="1" applyAlignment="1">
      <alignment horizontal="left" vertical="top"/>
    </xf>
    <xf numFmtId="0" fontId="223" fillId="34" borderId="45" xfId="41" applyFont="1" applyFill="1" applyBorder="1" applyAlignment="1">
      <alignment horizontal="left" vertical="top"/>
    </xf>
    <xf numFmtId="0" fontId="243" fillId="0" borderId="0" xfId="41" applyFont="1" applyBorder="1" applyAlignment="1">
      <alignment horizontal="left" vertical="top"/>
    </xf>
    <xf numFmtId="0" fontId="218" fillId="0" borderId="17" xfId="41" applyFont="1" applyBorder="1" applyAlignment="1">
      <alignment horizontal="center" vertical="center" wrapText="1"/>
    </xf>
    <xf numFmtId="0" fontId="246" fillId="0" borderId="17" xfId="41" applyFont="1" applyBorder="1" applyAlignment="1">
      <alignment horizontal="center"/>
    </xf>
    <xf numFmtId="0" fontId="242" fillId="0" borderId="17" xfId="41" applyFont="1" applyBorder="1" applyAlignment="1">
      <alignment horizontal="center"/>
    </xf>
    <xf numFmtId="0" fontId="203" fillId="0" borderId="0" xfId="0" applyFont="1" applyFill="1" applyAlignment="1">
      <alignment vertical="center"/>
    </xf>
    <xf numFmtId="0" fontId="203" fillId="0" borderId="16" xfId="0" applyFont="1" applyFill="1" applyBorder="1" applyAlignment="1">
      <alignment vertical="center"/>
    </xf>
    <xf numFmtId="0" fontId="203" fillId="0" borderId="18" xfId="0" applyFont="1" applyFill="1" applyBorder="1" applyAlignment="1">
      <alignment vertical="center"/>
    </xf>
    <xf numFmtId="0" fontId="203" fillId="0" borderId="0" xfId="0" applyFont="1" applyBorder="1" applyAlignment="1"/>
    <xf numFmtId="0" fontId="203" fillId="0" borderId="0" xfId="0" applyFont="1" applyBorder="1" applyAlignment="1">
      <alignment horizontal="right"/>
    </xf>
    <xf numFmtId="1" fontId="203" fillId="0" borderId="0" xfId="0" applyNumberFormat="1" applyFont="1" applyBorder="1" applyAlignment="1">
      <alignment horizontal="center"/>
    </xf>
    <xf numFmtId="164" fontId="204" fillId="0" borderId="56" xfId="0" quotePrefix="1" applyNumberFormat="1" applyFont="1" applyFill="1" applyBorder="1" applyAlignment="1">
      <alignment horizontal="left" vertical="center"/>
    </xf>
    <xf numFmtId="0" fontId="209" fillId="0" borderId="0" xfId="41" applyFont="1" applyBorder="1" applyAlignment="1"/>
    <xf numFmtId="0" fontId="209" fillId="0" borderId="0" xfId="0" applyFont="1" applyBorder="1" applyAlignment="1"/>
    <xf numFmtId="166" fontId="216" fillId="0" borderId="0" xfId="0" applyNumberFormat="1" applyFont="1" applyBorder="1" applyAlignment="1"/>
    <xf numFmtId="0" fontId="211" fillId="0" borderId="0" xfId="0" applyFont="1" applyAlignment="1"/>
    <xf numFmtId="0" fontId="203" fillId="0" borderId="0" xfId="0" applyFont="1" applyFill="1" applyAlignment="1"/>
    <xf numFmtId="0" fontId="203" fillId="0" borderId="0" xfId="0" applyFont="1" applyFill="1" applyBorder="1" applyAlignment="1"/>
    <xf numFmtId="0" fontId="208" fillId="0" borderId="9" xfId="0" applyFont="1" applyBorder="1" applyAlignment="1">
      <alignment horizontal="center"/>
    </xf>
    <xf numFmtId="0" fontId="204" fillId="0" borderId="6" xfId="0" quotePrefix="1" applyNumberFormat="1" applyFont="1" applyFill="1" applyBorder="1" applyAlignment="1">
      <alignment horizontal="center" vertical="center"/>
    </xf>
    <xf numFmtId="0" fontId="204" fillId="0" borderId="6" xfId="0" applyNumberFormat="1" applyFont="1" applyFill="1" applyBorder="1" applyAlignment="1">
      <alignment horizontal="center" vertical="center"/>
    </xf>
    <xf numFmtId="167" fontId="204" fillId="0" borderId="6" xfId="0" quotePrefix="1" applyNumberFormat="1" applyFont="1" applyFill="1" applyBorder="1" applyAlignment="1">
      <alignment horizontal="center" vertical="center"/>
    </xf>
    <xf numFmtId="0" fontId="251" fillId="0" borderId="6" xfId="42" applyFont="1" applyFill="1" applyBorder="1" applyAlignment="1">
      <alignment horizontal="center" vertical="center"/>
    </xf>
    <xf numFmtId="0" fontId="204" fillId="0" borderId="9" xfId="0" quotePrefix="1" applyNumberFormat="1" applyFont="1" applyFill="1" applyBorder="1" applyAlignment="1">
      <alignment horizontal="center" vertical="center"/>
    </xf>
    <xf numFmtId="0" fontId="204" fillId="0" borderId="9" xfId="0" applyNumberFormat="1" applyFont="1" applyFill="1" applyBorder="1" applyAlignment="1">
      <alignment horizontal="center" vertical="center"/>
    </xf>
    <xf numFmtId="0" fontId="208" fillId="0" borderId="6" xfId="0" applyNumberFormat="1" applyFont="1" applyBorder="1" applyAlignment="1">
      <alignment horizontal="center"/>
    </xf>
    <xf numFmtId="0" fontId="251" fillId="0" borderId="9" xfId="42" applyNumberFormat="1" applyFont="1" applyFill="1" applyBorder="1" applyAlignment="1">
      <alignment horizontal="center" vertical="center"/>
    </xf>
    <xf numFmtId="0" fontId="204" fillId="0" borderId="57" xfId="0" applyNumberFormat="1" applyFont="1" applyFill="1" applyBorder="1" applyAlignment="1">
      <alignment horizontal="center" vertical="center"/>
    </xf>
    <xf numFmtId="0" fontId="204" fillId="0" borderId="57" xfId="0" quotePrefix="1" applyNumberFormat="1" applyFont="1" applyFill="1" applyBorder="1" applyAlignment="1">
      <alignment horizontal="center" vertical="center"/>
    </xf>
    <xf numFmtId="0" fontId="204" fillId="0" borderId="62" xfId="0" applyNumberFormat="1" applyFont="1" applyFill="1" applyBorder="1" applyAlignment="1">
      <alignment horizontal="center" vertical="center"/>
    </xf>
    <xf numFmtId="0" fontId="218" fillId="0" borderId="11" xfId="41" applyFont="1" applyBorder="1" applyAlignment="1">
      <alignment horizontal="center" vertical="center" wrapText="1"/>
    </xf>
    <xf numFmtId="0" fontId="250" fillId="0" borderId="0" xfId="0" applyFont="1" applyAlignment="1">
      <alignment horizontal="center"/>
    </xf>
    <xf numFmtId="0" fontId="206" fillId="0" borderId="0" xfId="41" applyFont="1" applyAlignment="1">
      <alignment horizontal="center"/>
    </xf>
    <xf numFmtId="0" fontId="207" fillId="0" borderId="0" xfId="41" applyFont="1" applyAlignment="1">
      <alignment horizontal="center" vertical="center"/>
    </xf>
    <xf numFmtId="0" fontId="253" fillId="0" borderId="11" xfId="41" applyNumberFormat="1" applyFont="1" applyBorder="1" applyAlignment="1">
      <alignment horizontal="right" vertical="top"/>
    </xf>
    <xf numFmtId="0" fontId="253" fillId="0" borderId="21" xfId="28" applyNumberFormat="1" applyFont="1" applyFill="1" applyBorder="1" applyAlignment="1">
      <alignment horizontal="right" vertical="top"/>
    </xf>
    <xf numFmtId="0" fontId="216" fillId="0" borderId="0" xfId="0" applyNumberFormat="1" applyFont="1" applyAlignment="1">
      <alignment horizontal="center"/>
    </xf>
    <xf numFmtId="0" fontId="209" fillId="0" borderId="0" xfId="41" applyFont="1" applyAlignment="1">
      <alignment horizontal="center"/>
    </xf>
    <xf numFmtId="166" fontId="216" fillId="0" borderId="0" xfId="0" applyNumberFormat="1" applyFont="1" applyAlignment="1">
      <alignment horizontal="center"/>
    </xf>
    <xf numFmtId="164" fontId="204" fillId="0" borderId="6" xfId="0" applyNumberFormat="1" applyFont="1" applyFill="1" applyBorder="1" applyAlignment="1">
      <alignment horizontal="center" vertical="center"/>
    </xf>
    <xf numFmtId="167" fontId="204" fillId="0" borderId="6" xfId="0" applyNumberFormat="1" applyFont="1" applyFill="1" applyBorder="1" applyAlignment="1">
      <alignment horizontal="center" vertical="center"/>
    </xf>
    <xf numFmtId="0" fontId="218" fillId="0" borderId="11" xfId="41" applyFont="1" applyBorder="1" applyAlignment="1">
      <alignment horizontal="center" vertical="center" wrapText="1"/>
    </xf>
    <xf numFmtId="0" fontId="250" fillId="0" borderId="0" xfId="0" applyFont="1" applyAlignment="1">
      <alignment horizontal="center"/>
    </xf>
    <xf numFmtId="0" fontId="218" fillId="0" borderId="11" xfId="41" applyFont="1" applyBorder="1" applyAlignment="1">
      <alignment horizontal="center" vertical="center" wrapText="1"/>
    </xf>
    <xf numFmtId="0" fontId="215" fillId="0" borderId="63" xfId="41" applyFont="1" applyBorder="1" applyAlignment="1">
      <alignment horizontal="center"/>
    </xf>
    <xf numFmtId="0" fontId="203" fillId="0" borderId="0" xfId="0" applyNumberFormat="1" applyFont="1" applyBorder="1" applyAlignment="1">
      <alignment horizontal="center"/>
    </xf>
    <xf numFmtId="0" fontId="257" fillId="0" borderId="0" xfId="41" applyNumberFormat="1" applyFont="1" applyAlignment="1">
      <alignment horizontal="left"/>
    </xf>
    <xf numFmtId="164" fontId="204" fillId="0" borderId="65" xfId="0" applyNumberFormat="1" applyFont="1" applyFill="1" applyBorder="1" applyAlignment="1">
      <alignment horizontal="left" vertical="center"/>
    </xf>
    <xf numFmtId="164" fontId="204" fillId="0" borderId="65" xfId="0" quotePrefix="1" applyNumberFormat="1" applyFont="1" applyFill="1" applyBorder="1" applyAlignment="1">
      <alignment horizontal="left" vertical="center"/>
    </xf>
    <xf numFmtId="0" fontId="259" fillId="0" borderId="0" xfId="41" applyFont="1"/>
    <xf numFmtId="0" fontId="260" fillId="0" borderId="0" xfId="41" applyFont="1"/>
    <xf numFmtId="0" fontId="260" fillId="0" borderId="0" xfId="41" applyFont="1" applyAlignment="1">
      <alignment horizontal="right"/>
    </xf>
    <xf numFmtId="0" fontId="261" fillId="0" borderId="0" xfId="41" quotePrefix="1" applyFont="1" applyAlignment="1">
      <alignment horizontal="right"/>
    </xf>
    <xf numFmtId="0" fontId="262" fillId="0" borderId="0" xfId="41" applyFont="1" applyAlignment="1"/>
    <xf numFmtId="0" fontId="267" fillId="0" borderId="0" xfId="41" applyFont="1"/>
    <xf numFmtId="0" fontId="268" fillId="0" borderId="0" xfId="41" applyFont="1"/>
    <xf numFmtId="0" fontId="268" fillId="0" borderId="12" xfId="41" applyFont="1" applyBorder="1" applyAlignment="1">
      <alignment horizontal="center"/>
    </xf>
    <xf numFmtId="168" fontId="268" fillId="0" borderId="0" xfId="196" applyNumberFormat="1" applyFont="1"/>
    <xf numFmtId="0" fontId="266" fillId="0" borderId="0" xfId="41" applyFont="1"/>
    <xf numFmtId="0" fontId="267" fillId="0" borderId="0" xfId="41" applyFont="1" applyAlignment="1">
      <alignment horizontal="left"/>
    </xf>
    <xf numFmtId="0" fontId="269" fillId="0" borderId="0" xfId="41" applyFont="1" applyAlignment="1">
      <alignment horizontal="right"/>
    </xf>
    <xf numFmtId="0" fontId="268" fillId="0" borderId="13" xfId="41" applyFont="1" applyBorder="1" applyAlignment="1">
      <alignment horizontal="center"/>
    </xf>
    <xf numFmtId="0" fontId="268" fillId="0" borderId="16" xfId="0" applyFont="1" applyBorder="1"/>
    <xf numFmtId="0" fontId="267" fillId="0" borderId="14" xfId="41" applyFont="1" applyBorder="1"/>
    <xf numFmtId="0" fontId="267" fillId="0" borderId="14" xfId="41" applyFont="1" applyFill="1" applyBorder="1"/>
    <xf numFmtId="0" fontId="269" fillId="0" borderId="0" xfId="41" applyFont="1"/>
    <xf numFmtId="0" fontId="268" fillId="0" borderId="0" xfId="41" applyFont="1" applyBorder="1" applyAlignment="1">
      <alignment horizontal="center"/>
    </xf>
    <xf numFmtId="0" fontId="268" fillId="0" borderId="0" xfId="0" applyFont="1"/>
    <xf numFmtId="0" fontId="268" fillId="0" borderId="17" xfId="0" applyFont="1" applyBorder="1"/>
    <xf numFmtId="0" fontId="268" fillId="0" borderId="0" xfId="192" applyFont="1" applyAlignment="1">
      <alignment horizontal="right"/>
    </xf>
    <xf numFmtId="169" fontId="268" fillId="0" borderId="16" xfId="28" applyNumberFormat="1" applyFont="1" applyBorder="1"/>
    <xf numFmtId="0" fontId="268" fillId="0" borderId="0" xfId="192" applyFont="1"/>
    <xf numFmtId="168" fontId="268" fillId="0" borderId="0" xfId="41" applyNumberFormat="1" applyFont="1"/>
    <xf numFmtId="0" fontId="267" fillId="0" borderId="15" xfId="41" applyFont="1" applyBorder="1"/>
    <xf numFmtId="0" fontId="267" fillId="0" borderId="15" xfId="41" applyFont="1" applyFill="1" applyBorder="1"/>
    <xf numFmtId="169" fontId="268" fillId="0" borderId="64" xfId="28" applyNumberFormat="1" applyFont="1" applyBorder="1"/>
    <xf numFmtId="1" fontId="268" fillId="0" borderId="0" xfId="41" applyNumberFormat="1" applyFont="1" applyAlignment="1">
      <alignment horizontal="center"/>
    </xf>
    <xf numFmtId="0" fontId="268" fillId="0" borderId="0" xfId="41" applyFont="1" applyAlignment="1">
      <alignment horizontal="right"/>
    </xf>
    <xf numFmtId="0" fontId="270" fillId="0" borderId="0" xfId="0" applyFont="1"/>
    <xf numFmtId="0" fontId="268" fillId="0" borderId="18" xfId="0" applyFont="1" applyBorder="1"/>
    <xf numFmtId="0" fontId="267" fillId="0" borderId="16" xfId="41" applyFont="1" applyBorder="1" applyAlignment="1">
      <alignment horizontal="left"/>
    </xf>
    <xf numFmtId="0" fontId="272" fillId="0" borderId="0" xfId="41" applyFont="1"/>
    <xf numFmtId="0" fontId="268" fillId="0" borderId="59" xfId="0" applyFont="1" applyBorder="1"/>
    <xf numFmtId="0" fontId="269" fillId="0" borderId="0" xfId="41" applyFont="1" applyAlignment="1">
      <alignment horizontal="center"/>
    </xf>
    <xf numFmtId="0" fontId="273" fillId="0" borderId="0" xfId="41" applyFont="1" applyAlignment="1">
      <alignment horizontal="left"/>
    </xf>
    <xf numFmtId="0" fontId="267" fillId="0" borderId="0" xfId="41" applyFont="1" applyFill="1"/>
    <xf numFmtId="0" fontId="268" fillId="0" borderId="39" xfId="0" applyFont="1" applyBorder="1"/>
    <xf numFmtId="0" fontId="268" fillId="0" borderId="14" xfId="41" applyFont="1" applyBorder="1"/>
    <xf numFmtId="0" fontId="268" fillId="0" borderId="0" xfId="41" applyFont="1" applyAlignment="1">
      <alignment horizontal="left"/>
    </xf>
    <xf numFmtId="0" fontId="268" fillId="0" borderId="15" xfId="41" applyFont="1" applyBorder="1"/>
    <xf numFmtId="0" fontId="267" fillId="0" borderId="16" xfId="41" applyFont="1" applyFill="1" applyBorder="1" applyAlignment="1">
      <alignment horizontal="left"/>
    </xf>
    <xf numFmtId="0" fontId="272" fillId="0" borderId="0" xfId="41" applyFont="1" applyFill="1"/>
    <xf numFmtId="0" fontId="268" fillId="0" borderId="0" xfId="41" applyFont="1" applyFill="1"/>
    <xf numFmtId="0" fontId="271" fillId="0" borderId="0" xfId="41" applyFont="1" applyFill="1" applyAlignment="1">
      <alignment horizontal="right"/>
    </xf>
    <xf numFmtId="0" fontId="267" fillId="0" borderId="0" xfId="41" applyFont="1" applyFill="1" applyBorder="1" applyAlignment="1">
      <alignment horizontal="left"/>
    </xf>
    <xf numFmtId="0" fontId="274" fillId="0" borderId="0" xfId="41" applyFont="1"/>
    <xf numFmtId="0" fontId="275" fillId="0" borderId="0" xfId="41" applyFont="1"/>
    <xf numFmtId="0" fontId="275" fillId="0" borderId="16" xfId="41" applyFont="1" applyBorder="1"/>
    <xf numFmtId="0" fontId="276" fillId="0" borderId="0" xfId="41" applyFont="1" applyAlignment="1">
      <alignment horizontal="right"/>
    </xf>
    <xf numFmtId="14" fontId="276" fillId="0" borderId="0" xfId="41" applyNumberFormat="1" applyFont="1"/>
    <xf numFmtId="0" fontId="252" fillId="0" borderId="0" xfId="0" applyFont="1" applyAlignment="1">
      <alignment horizontal="center" vertical="top" wrapText="1"/>
    </xf>
    <xf numFmtId="0" fontId="218" fillId="0" borderId="0" xfId="41" applyFont="1" applyAlignment="1">
      <alignment horizontal="right"/>
    </xf>
    <xf numFmtId="169" fontId="218" fillId="0" borderId="64" xfId="28" applyNumberFormat="1" applyFont="1" applyBorder="1"/>
    <xf numFmtId="0" fontId="218" fillId="0" borderId="0" xfId="41" applyNumberFormat="1" applyFont="1" applyAlignment="1">
      <alignment horizontal="left"/>
    </xf>
    <xf numFmtId="0" fontId="213" fillId="0" borderId="0" xfId="41" applyFont="1" applyAlignment="1">
      <alignment horizontal="left"/>
    </xf>
    <xf numFmtId="0" fontId="218" fillId="0" borderId="0" xfId="41" applyFont="1" applyAlignment="1">
      <alignment horizontal="left"/>
    </xf>
    <xf numFmtId="0" fontId="278" fillId="0" borderId="0" xfId="41" applyFont="1" applyAlignment="1">
      <alignment horizontal="right"/>
    </xf>
    <xf numFmtId="0" fontId="279" fillId="33" borderId="0" xfId="41" applyFont="1" applyFill="1" applyAlignment="1"/>
    <xf numFmtId="0" fontId="216" fillId="0" borderId="0" xfId="0" applyFont="1" applyAlignment="1">
      <alignment horizontal="right"/>
    </xf>
    <xf numFmtId="0" fontId="216" fillId="0" borderId="0" xfId="0" applyFont="1" applyAlignment="1">
      <alignment horizontal="center"/>
    </xf>
    <xf numFmtId="0" fontId="216" fillId="33" borderId="0" xfId="0" applyFont="1" applyFill="1" applyAlignment="1"/>
    <xf numFmtId="0" fontId="204" fillId="0" borderId="0" xfId="0" applyFont="1" applyBorder="1" applyAlignment="1">
      <alignment horizontal="left"/>
    </xf>
    <xf numFmtId="0" fontId="204" fillId="33" borderId="0" xfId="0" applyFont="1" applyFill="1" applyBorder="1" applyAlignment="1">
      <alignment horizontal="center"/>
    </xf>
    <xf numFmtId="0" fontId="280" fillId="0" borderId="8" xfId="0" applyFont="1" applyFill="1" applyBorder="1" applyAlignment="1">
      <alignment horizontal="right"/>
    </xf>
    <xf numFmtId="0" fontId="280" fillId="33" borderId="9" xfId="0" applyFont="1" applyFill="1" applyBorder="1" applyAlignment="1">
      <alignment horizontal="center"/>
    </xf>
    <xf numFmtId="0" fontId="204" fillId="0" borderId="0" xfId="0" applyFont="1" applyAlignment="1">
      <alignment horizontal="right"/>
    </xf>
    <xf numFmtId="0" fontId="204" fillId="33" borderId="0" xfId="0" applyFont="1" applyFill="1" applyAlignment="1"/>
    <xf numFmtId="0" fontId="213" fillId="0" borderId="14" xfId="41" applyFont="1" applyBorder="1"/>
    <xf numFmtId="164" fontId="209" fillId="0" borderId="0" xfId="41" applyNumberFormat="1" applyFont="1" applyAlignment="1">
      <alignment horizontal="right"/>
    </xf>
    <xf numFmtId="164" fontId="209" fillId="0" borderId="0" xfId="0" applyNumberFormat="1" applyFont="1" applyAlignment="1">
      <alignment horizontal="right"/>
    </xf>
    <xf numFmtId="164" fontId="211" fillId="0" borderId="0" xfId="0" applyNumberFormat="1" applyFont="1" applyAlignment="1">
      <alignment horizontal="right"/>
    </xf>
    <xf numFmtId="164" fontId="208" fillId="0" borderId="10" xfId="0" applyNumberFormat="1" applyFont="1" applyBorder="1" applyAlignment="1">
      <alignment horizontal="right"/>
    </xf>
    <xf numFmtId="164" fontId="203" fillId="0" borderId="0" xfId="0" applyNumberFormat="1" applyFont="1" applyAlignment="1">
      <alignment horizontal="right"/>
    </xf>
    <xf numFmtId="164" fontId="204" fillId="0" borderId="8" xfId="0" applyNumberFormat="1" applyFont="1" applyFill="1" applyBorder="1" applyAlignment="1">
      <alignment horizontal="right" vertical="top"/>
    </xf>
    <xf numFmtId="0" fontId="1" fillId="0" borderId="0" xfId="280" applyAlignment="1">
      <alignment vertical="center"/>
    </xf>
    <xf numFmtId="0" fontId="1" fillId="0" borderId="66" xfId="280" applyBorder="1" applyAlignment="1">
      <alignment vertical="center" wrapText="1"/>
    </xf>
    <xf numFmtId="0" fontId="1" fillId="0" borderId="66" xfId="280" applyBorder="1" applyAlignment="1">
      <alignment horizontal="center" vertical="center" wrapText="1"/>
    </xf>
    <xf numFmtId="0" fontId="1" fillId="0" borderId="67" xfId="280" applyBorder="1" applyAlignment="1">
      <alignment horizontal="right" vertical="center" wrapText="1"/>
    </xf>
    <xf numFmtId="0" fontId="1" fillId="0" borderId="66" xfId="280" applyBorder="1" applyAlignment="1">
      <alignment horizontal="left" vertical="center" wrapText="1"/>
    </xf>
    <xf numFmtId="3" fontId="1" fillId="0" borderId="67" xfId="280" applyNumberFormat="1" applyBorder="1" applyAlignment="1">
      <alignment horizontal="right" vertical="center" wrapText="1"/>
    </xf>
    <xf numFmtId="1" fontId="1" fillId="0" borderId="0" xfId="280" applyNumberFormat="1" applyAlignment="1">
      <alignment vertical="center"/>
    </xf>
    <xf numFmtId="0" fontId="218" fillId="0" borderId="0" xfId="0" applyFont="1"/>
    <xf numFmtId="0" fontId="218" fillId="0" borderId="0" xfId="0" applyFont="1" applyAlignment="1">
      <alignment horizontal="right"/>
    </xf>
    <xf numFmtId="41" fontId="218" fillId="0" borderId="14" xfId="28" applyNumberFormat="1" applyFont="1" applyBorder="1"/>
    <xf numFmtId="41" fontId="218" fillId="0" borderId="15" xfId="28" applyNumberFormat="1" applyFont="1" applyBorder="1"/>
    <xf numFmtId="0" fontId="218" fillId="0" borderId="0" xfId="41" applyFont="1"/>
    <xf numFmtId="0" fontId="264" fillId="0" borderId="0" xfId="41" applyFont="1" applyAlignment="1">
      <alignment vertical="center" wrapText="1"/>
    </xf>
    <xf numFmtId="166" fontId="265" fillId="0" borderId="0" xfId="41" applyNumberFormat="1" applyFont="1" applyAlignment="1">
      <alignment horizontal="left" vertical="center"/>
    </xf>
    <xf numFmtId="166" fontId="266" fillId="0" borderId="0" xfId="41" applyNumberFormat="1" applyFont="1" applyAlignment="1">
      <alignment vertical="center"/>
    </xf>
    <xf numFmtId="0" fontId="264" fillId="0" borderId="0" xfId="41" applyFont="1" applyAlignment="1">
      <alignment vertical="center"/>
    </xf>
    <xf numFmtId="0" fontId="264" fillId="0" borderId="0" xfId="41" applyFont="1" applyAlignment="1">
      <alignment horizontal="right" vertical="center" wrapText="1"/>
    </xf>
    <xf numFmtId="166" fontId="266" fillId="0" borderId="0" xfId="41" applyNumberFormat="1" applyFont="1" applyAlignment="1">
      <alignment horizontal="right" vertical="center"/>
    </xf>
    <xf numFmtId="0" fontId="1" fillId="36" borderId="66" xfId="280" applyFill="1" applyBorder="1" applyAlignment="1">
      <alignment horizontal="left" vertical="center" wrapText="1"/>
    </xf>
    <xf numFmtId="3" fontId="1" fillId="0" borderId="0" xfId="280" applyNumberFormat="1" applyAlignment="1">
      <alignment vertical="center"/>
    </xf>
    <xf numFmtId="0" fontId="282" fillId="0" borderId="69" xfId="192" applyFont="1" applyBorder="1"/>
    <xf numFmtId="14" fontId="282" fillId="0" borderId="69" xfId="192" applyNumberFormat="1" applyFont="1" applyBorder="1"/>
    <xf numFmtId="0" fontId="202" fillId="0" borderId="0" xfId="192"/>
    <xf numFmtId="0" fontId="282" fillId="0" borderId="70" xfId="192" applyFont="1" applyBorder="1"/>
    <xf numFmtId="0" fontId="282" fillId="0" borderId="70" xfId="192" applyFont="1" applyBorder="1" applyAlignment="1">
      <alignment horizontal="right"/>
    </xf>
    <xf numFmtId="0" fontId="282" fillId="0" borderId="71" xfId="192" applyFont="1" applyBorder="1"/>
    <xf numFmtId="0" fontId="282" fillId="0" borderId="71" xfId="192" applyFont="1" applyBorder="1" applyAlignment="1">
      <alignment horizontal="right"/>
    </xf>
    <xf numFmtId="0" fontId="282" fillId="0" borderId="11" xfId="192" applyFont="1" applyBorder="1"/>
    <xf numFmtId="0" fontId="282" fillId="0" borderId="11" xfId="192" applyFont="1" applyBorder="1" applyAlignment="1">
      <alignment horizontal="right"/>
    </xf>
    <xf numFmtId="0" fontId="282" fillId="0" borderId="72" xfId="192" applyFont="1" applyBorder="1"/>
    <xf numFmtId="1" fontId="282" fillId="0" borderId="69" xfId="192" applyNumberFormat="1" applyFont="1" applyBorder="1"/>
    <xf numFmtId="1" fontId="282" fillId="0" borderId="71" xfId="192" applyNumberFormat="1" applyFont="1" applyBorder="1"/>
    <xf numFmtId="10" fontId="282" fillId="0" borderId="69" xfId="192" applyNumberFormat="1" applyFont="1" applyBorder="1"/>
    <xf numFmtId="0" fontId="282" fillId="0" borderId="0" xfId="192" applyFont="1"/>
    <xf numFmtId="0" fontId="282" fillId="0" borderId="69" xfId="0" applyFont="1" applyBorder="1"/>
    <xf numFmtId="14" fontId="282" fillId="0" borderId="69" xfId="0" applyNumberFormat="1" applyFont="1" applyBorder="1"/>
    <xf numFmtId="0" fontId="282" fillId="0" borderId="70" xfId="0" applyFont="1" applyBorder="1"/>
    <xf numFmtId="0" fontId="282" fillId="0" borderId="70" xfId="0" applyFont="1" applyBorder="1" applyAlignment="1">
      <alignment horizontal="right"/>
    </xf>
    <xf numFmtId="0" fontId="282" fillId="0" borderId="71" xfId="0" applyFont="1" applyBorder="1"/>
    <xf numFmtId="0" fontId="282" fillId="0" borderId="71" xfId="0" applyFont="1" applyBorder="1" applyAlignment="1">
      <alignment horizontal="right"/>
    </xf>
    <xf numFmtId="0" fontId="282" fillId="0" borderId="11" xfId="0" applyFont="1" applyBorder="1"/>
    <xf numFmtId="0" fontId="282" fillId="0" borderId="11" xfId="0" applyFont="1" applyBorder="1" applyAlignment="1">
      <alignment horizontal="right"/>
    </xf>
    <xf numFmtId="0" fontId="282" fillId="0" borderId="72" xfId="0" applyFont="1" applyBorder="1"/>
    <xf numFmtId="1" fontId="282" fillId="0" borderId="69" xfId="0" applyNumberFormat="1" applyFont="1" applyBorder="1"/>
    <xf numFmtId="1" fontId="282" fillId="0" borderId="71" xfId="0" applyNumberFormat="1" applyFont="1" applyBorder="1"/>
    <xf numFmtId="10" fontId="282" fillId="0" borderId="69" xfId="0" applyNumberFormat="1" applyFont="1" applyBorder="1"/>
    <xf numFmtId="0" fontId="1" fillId="0" borderId="0" xfId="38" applyFont="1" applyFill="1" applyBorder="1" applyAlignment="1">
      <alignment horizontal="right"/>
    </xf>
    <xf numFmtId="0" fontId="1" fillId="0" borderId="0" xfId="38" applyFont="1" applyFill="1" applyBorder="1"/>
    <xf numFmtId="0" fontId="1" fillId="0" borderId="0" xfId="38" applyNumberFormat="1" applyFont="1" applyFill="1" applyBorder="1"/>
    <xf numFmtId="170" fontId="1" fillId="0" borderId="0" xfId="38" applyNumberFormat="1" applyFont="1" applyFill="1" applyBorder="1"/>
    <xf numFmtId="0" fontId="241" fillId="0" borderId="0" xfId="280" applyFont="1" applyFill="1" applyBorder="1"/>
    <xf numFmtId="0" fontId="1" fillId="0" borderId="0" xfId="280"/>
    <xf numFmtId="0" fontId="1" fillId="0" borderId="0" xfId="280" applyAlignment="1">
      <alignment horizontal="right"/>
    </xf>
    <xf numFmtId="0" fontId="1" fillId="37" borderId="0" xfId="38" applyFont="1" applyFill="1" applyBorder="1" applyAlignment="1">
      <alignment horizontal="right"/>
    </xf>
    <xf numFmtId="0" fontId="1" fillId="0" borderId="0" xfId="280" applyAlignment="1">
      <alignment horizontal="left"/>
    </xf>
    <xf numFmtId="0" fontId="1" fillId="0" borderId="14" xfId="280" applyBorder="1" applyAlignment="1">
      <alignment horizontal="right"/>
    </xf>
    <xf numFmtId="0" fontId="1" fillId="0" borderId="14" xfId="280" applyBorder="1"/>
    <xf numFmtId="0" fontId="1" fillId="0" borderId="15" xfId="280" applyBorder="1" applyAlignment="1">
      <alignment horizontal="right"/>
    </xf>
    <xf numFmtId="0" fontId="1" fillId="0" borderId="15" xfId="280" applyBorder="1"/>
    <xf numFmtId="0" fontId="204" fillId="0" borderId="60" xfId="0" applyNumberFormat="1" applyFont="1" applyFill="1" applyBorder="1" applyAlignment="1">
      <alignment horizontal="left" vertical="center"/>
    </xf>
    <xf numFmtId="0" fontId="204" fillId="33" borderId="60" xfId="0" applyFont="1" applyFill="1" applyBorder="1" applyAlignment="1">
      <alignment horizontal="left"/>
    </xf>
    <xf numFmtId="0" fontId="202" fillId="0" borderId="69" xfId="0" applyFont="1" applyFill="1" applyBorder="1" applyAlignment="1">
      <alignment horizontal="center" vertical="center"/>
    </xf>
    <xf numFmtId="165" fontId="204" fillId="0" borderId="69" xfId="0" applyNumberFormat="1" applyFont="1" applyFill="1" applyBorder="1" applyAlignment="1">
      <alignment horizontal="center" vertical="center"/>
    </xf>
    <xf numFmtId="0" fontId="203" fillId="0" borderId="69" xfId="0" applyFont="1" applyFill="1" applyBorder="1" applyAlignment="1">
      <alignment horizontal="center" vertical="center"/>
    </xf>
    <xf numFmtId="0" fontId="203" fillId="0" borderId="69" xfId="0" applyFont="1" applyFill="1" applyBorder="1" applyAlignment="1">
      <alignment horizontal="center"/>
    </xf>
    <xf numFmtId="0" fontId="219" fillId="0" borderId="0" xfId="0" applyNumberFormat="1" applyFont="1" applyAlignment="1">
      <alignment horizontal="center"/>
    </xf>
    <xf numFmtId="166" fontId="277" fillId="0" borderId="0" xfId="0" applyNumberFormat="1" applyFont="1" applyAlignment="1">
      <alignment horizontal="center"/>
    </xf>
    <xf numFmtId="0" fontId="203" fillId="0" borderId="0" xfId="0" applyFont="1" applyBorder="1" applyAlignment="1">
      <alignment horizontal="center"/>
    </xf>
    <xf numFmtId="0" fontId="204" fillId="0" borderId="62" xfId="0" quotePrefix="1" applyNumberFormat="1" applyFont="1" applyFill="1" applyBorder="1" applyAlignment="1">
      <alignment horizontal="center" vertical="center"/>
    </xf>
    <xf numFmtId="0" fontId="210" fillId="0" borderId="0" xfId="41" applyFont="1" applyAlignment="1">
      <alignment horizontal="center"/>
    </xf>
    <xf numFmtId="0" fontId="202" fillId="0" borderId="69" xfId="0" applyFont="1" applyFill="1" applyBorder="1" applyAlignment="1">
      <alignment horizontal="center"/>
    </xf>
    <xf numFmtId="0" fontId="202" fillId="0" borderId="69" xfId="0" applyFont="1" applyBorder="1" applyAlignment="1">
      <alignment horizontal="center"/>
    </xf>
    <xf numFmtId="164" fontId="204" fillId="0" borderId="6" xfId="0" applyNumberFormat="1" applyFont="1" applyFill="1" applyBorder="1" applyAlignment="1">
      <alignment horizontal="left" vertical="center"/>
    </xf>
    <xf numFmtId="0" fontId="204" fillId="0" borderId="65" xfId="0" applyNumberFormat="1" applyFont="1" applyFill="1" applyBorder="1" applyAlignment="1">
      <alignment horizontal="center" vertical="center"/>
    </xf>
    <xf numFmtId="0" fontId="251" fillId="0" borderId="57" xfId="42" applyNumberFormat="1" applyFont="1" applyFill="1" applyBorder="1" applyAlignment="1">
      <alignment horizontal="center" vertical="center"/>
    </xf>
    <xf numFmtId="0" fontId="204" fillId="0" borderId="61" xfId="0" quotePrefix="1" applyNumberFormat="1" applyFont="1" applyFill="1" applyBorder="1" applyAlignment="1">
      <alignment horizontal="center" vertical="center"/>
    </xf>
    <xf numFmtId="0" fontId="204" fillId="0" borderId="56" xfId="0" applyNumberFormat="1" applyFont="1" applyFill="1" applyBorder="1" applyAlignment="1">
      <alignment horizontal="center" vertical="center"/>
    </xf>
    <xf numFmtId="0" fontId="262" fillId="0" borderId="0" xfId="0" applyFont="1" applyAlignment="1">
      <alignment horizontal="center"/>
    </xf>
    <xf numFmtId="0" fontId="271" fillId="0" borderId="0" xfId="41" applyFont="1" applyFill="1" applyAlignment="1">
      <alignment horizontal="right"/>
    </xf>
    <xf numFmtId="0" fontId="263" fillId="0" borderId="0" xfId="41" applyFont="1" applyAlignment="1">
      <alignment horizontal="center"/>
    </xf>
    <xf numFmtId="0" fontId="252" fillId="0" borderId="0" xfId="0" applyFont="1" applyAlignment="1">
      <alignment horizontal="center"/>
    </xf>
    <xf numFmtId="166" fontId="221" fillId="0" borderId="0" xfId="0" applyNumberFormat="1" applyFont="1" applyAlignment="1">
      <alignment horizontal="left"/>
    </xf>
    <xf numFmtId="0" fontId="203" fillId="0" borderId="40" xfId="0" applyFont="1" applyBorder="1" applyAlignment="1">
      <alignment horizontal="center"/>
    </xf>
    <xf numFmtId="0" fontId="207" fillId="0" borderId="0" xfId="41" applyFont="1" applyAlignment="1">
      <alignment horizontal="center"/>
    </xf>
    <xf numFmtId="166" fontId="220" fillId="0" borderId="0" xfId="0" applyNumberFormat="1" applyFont="1" applyAlignment="1">
      <alignment horizontal="left"/>
    </xf>
    <xf numFmtId="0" fontId="204" fillId="0" borderId="0" xfId="41" applyFont="1" applyAlignment="1">
      <alignment horizontal="center"/>
    </xf>
    <xf numFmtId="0" fontId="215" fillId="0" borderId="39" xfId="41" applyFont="1" applyBorder="1" applyAlignment="1">
      <alignment horizontal="center" wrapText="1"/>
    </xf>
    <xf numFmtId="0" fontId="215" fillId="0" borderId="18" xfId="41" applyFont="1" applyBorder="1" applyAlignment="1">
      <alignment horizontal="center" wrapText="1"/>
    </xf>
    <xf numFmtId="0" fontId="215" fillId="0" borderId="41" xfId="41" applyFont="1" applyBorder="1" applyAlignment="1">
      <alignment horizontal="center" wrapText="1"/>
    </xf>
    <xf numFmtId="0" fontId="218" fillId="0" borderId="11" xfId="41" applyFont="1" applyBorder="1" applyAlignment="1">
      <alignment horizontal="center" vertical="center" wrapText="1"/>
    </xf>
    <xf numFmtId="0" fontId="253" fillId="0" borderId="44" xfId="28" applyNumberFormat="1" applyFont="1" applyFill="1" applyBorder="1" applyAlignment="1">
      <alignment horizontal="right" vertical="top"/>
    </xf>
    <xf numFmtId="0" fontId="253" fillId="0" borderId="45" xfId="28" applyNumberFormat="1" applyFont="1" applyFill="1" applyBorder="1" applyAlignment="1">
      <alignment horizontal="right" vertical="top"/>
    </xf>
    <xf numFmtId="0" fontId="217" fillId="0" borderId="42" xfId="41" applyFont="1" applyBorder="1" applyAlignment="1">
      <alignment horizontal="center" vertical="center" wrapText="1"/>
    </xf>
    <xf numFmtId="0" fontId="217" fillId="0" borderId="43" xfId="41" applyFont="1" applyBorder="1" applyAlignment="1">
      <alignment horizontal="center" vertical="center" wrapText="1"/>
    </xf>
    <xf numFmtId="0" fontId="250" fillId="0" borderId="0" xfId="0" applyFont="1" applyAlignment="1">
      <alignment horizontal="center"/>
    </xf>
    <xf numFmtId="0" fontId="206" fillId="0" borderId="0" xfId="41" applyFont="1" applyAlignment="1">
      <alignment horizontal="center"/>
    </xf>
    <xf numFmtId="0" fontId="207" fillId="0" borderId="0" xfId="41" applyFont="1" applyAlignment="1">
      <alignment horizontal="center" vertical="center"/>
    </xf>
    <xf numFmtId="166" fontId="220" fillId="0" borderId="0" xfId="0" applyNumberFormat="1" applyFont="1" applyAlignment="1">
      <alignment horizontal="left" vertical="center"/>
    </xf>
    <xf numFmtId="166" fontId="221" fillId="0" borderId="0" xfId="41" applyNumberFormat="1" applyFont="1" applyBorder="1" applyAlignment="1">
      <alignment horizontal="center" vertical="center"/>
    </xf>
    <xf numFmtId="0" fontId="215" fillId="0" borderId="39" xfId="41" applyNumberFormat="1" applyFont="1" applyBorder="1" applyAlignment="1">
      <alignment horizontal="center" vertical="center"/>
    </xf>
    <xf numFmtId="0" fontId="215" fillId="0" borderId="18" xfId="41" applyNumberFormat="1" applyFont="1" applyBorder="1" applyAlignment="1">
      <alignment horizontal="center" vertical="center"/>
    </xf>
    <xf numFmtId="0" fontId="215" fillId="0" borderId="41" xfId="41" applyNumberFormat="1" applyFont="1" applyBorder="1" applyAlignment="1">
      <alignment horizontal="center" vertical="center"/>
    </xf>
    <xf numFmtId="0" fontId="215" fillId="35" borderId="39" xfId="41" applyFont="1" applyFill="1" applyBorder="1" applyAlignment="1">
      <alignment horizontal="center" wrapText="1"/>
    </xf>
    <xf numFmtId="0" fontId="215" fillId="35" borderId="18" xfId="41" applyFont="1" applyFill="1" applyBorder="1" applyAlignment="1">
      <alignment horizontal="center" wrapText="1"/>
    </xf>
    <xf numFmtId="0" fontId="215" fillId="35" borderId="41" xfId="41" applyFont="1" applyFill="1" applyBorder="1" applyAlignment="1">
      <alignment horizontal="center" wrapText="1"/>
    </xf>
    <xf numFmtId="0" fontId="218" fillId="0" borderId="42" xfId="41" applyFont="1" applyBorder="1" applyAlignment="1">
      <alignment horizontal="center" vertical="center" wrapText="1"/>
    </xf>
    <xf numFmtId="0" fontId="218" fillId="0" borderId="16" xfId="41" applyFont="1" applyBorder="1" applyAlignment="1">
      <alignment horizontal="center" vertical="center" wrapText="1"/>
    </xf>
    <xf numFmtId="0" fontId="218" fillId="0" borderId="43" xfId="41" applyFont="1" applyBorder="1" applyAlignment="1">
      <alignment horizontal="center" vertical="center" wrapText="1"/>
    </xf>
    <xf numFmtId="0" fontId="255" fillId="0" borderId="0" xfId="0" applyFont="1" applyAlignment="1">
      <alignment vertical="top"/>
    </xf>
    <xf numFmtId="0" fontId="1" fillId="0" borderId="68" xfId="280" applyBorder="1" applyAlignment="1">
      <alignment horizontal="center" vertical="center" wrapText="1"/>
    </xf>
    <xf numFmtId="0" fontId="1" fillId="0" borderId="0" xfId="280" applyBorder="1" applyAlignment="1">
      <alignment horizontal="center" vertical="center" wrapText="1"/>
    </xf>
  </cellXfs>
  <cellStyles count="301">
    <cellStyle name="20% - Accent1" xfId="1" builtinId="30" customBuiltin="1"/>
    <cellStyle name="20% - Accent1 2" xfId="150" xr:uid="{00000000-0005-0000-0000-000001000000}"/>
    <cellStyle name="20% - Accent1 3" xfId="220" xr:uid="{00000000-0005-0000-0000-000002000000}"/>
    <cellStyle name="20% - Accent1 4" xfId="283" xr:uid="{00000000-0005-0000-0000-000003000000}"/>
    <cellStyle name="20% - Accent2" xfId="2" builtinId="34" customBuiltin="1"/>
    <cellStyle name="20% - Accent2 2" xfId="152" xr:uid="{00000000-0005-0000-0000-000005000000}"/>
    <cellStyle name="20% - Accent2 3" xfId="222" xr:uid="{00000000-0005-0000-0000-000006000000}"/>
    <cellStyle name="20% - Accent2 4" xfId="286" xr:uid="{00000000-0005-0000-0000-000007000000}"/>
    <cellStyle name="20% - Accent3" xfId="3" builtinId="38" customBuiltin="1"/>
    <cellStyle name="20% - Accent3 2" xfId="154" xr:uid="{00000000-0005-0000-0000-000009000000}"/>
    <cellStyle name="20% - Accent3 3" xfId="224" xr:uid="{00000000-0005-0000-0000-00000A000000}"/>
    <cellStyle name="20% - Accent3 4" xfId="289" xr:uid="{00000000-0005-0000-0000-00000B000000}"/>
    <cellStyle name="20% - Accent4" xfId="4" builtinId="42" customBuiltin="1"/>
    <cellStyle name="20% - Accent4 2" xfId="156" xr:uid="{00000000-0005-0000-0000-00000D000000}"/>
    <cellStyle name="20% - Accent4 3" xfId="226" xr:uid="{00000000-0005-0000-0000-00000E000000}"/>
    <cellStyle name="20% - Accent4 4" xfId="292" xr:uid="{00000000-0005-0000-0000-00000F000000}"/>
    <cellStyle name="20% - Accent5" xfId="5" builtinId="46" customBuiltin="1"/>
    <cellStyle name="20% - Accent5 2" xfId="158" xr:uid="{00000000-0005-0000-0000-000011000000}"/>
    <cellStyle name="20% - Accent5 3" xfId="228" xr:uid="{00000000-0005-0000-0000-000012000000}"/>
    <cellStyle name="20% - Accent5 4" xfId="295" xr:uid="{00000000-0005-0000-0000-000013000000}"/>
    <cellStyle name="20% - Accent6" xfId="6" builtinId="50" customBuiltin="1"/>
    <cellStyle name="20% - Accent6 2" xfId="160" xr:uid="{00000000-0005-0000-0000-000015000000}"/>
    <cellStyle name="20% - Accent6 3" xfId="230" xr:uid="{00000000-0005-0000-0000-000016000000}"/>
    <cellStyle name="20% - Accent6 4" xfId="298" xr:uid="{00000000-0005-0000-0000-000017000000}"/>
    <cellStyle name="40% - Accent1" xfId="7" builtinId="31" customBuiltin="1"/>
    <cellStyle name="40% - Accent1 2" xfId="151" xr:uid="{00000000-0005-0000-0000-000019000000}"/>
    <cellStyle name="40% - Accent1 3" xfId="221" xr:uid="{00000000-0005-0000-0000-00001A000000}"/>
    <cellStyle name="40% - Accent1 4" xfId="284" xr:uid="{00000000-0005-0000-0000-00001B000000}"/>
    <cellStyle name="40% - Accent2" xfId="8" builtinId="35" customBuiltin="1"/>
    <cellStyle name="40% - Accent2 2" xfId="153" xr:uid="{00000000-0005-0000-0000-00001D000000}"/>
    <cellStyle name="40% - Accent2 3" xfId="223" xr:uid="{00000000-0005-0000-0000-00001E000000}"/>
    <cellStyle name="40% - Accent2 4" xfId="287" xr:uid="{00000000-0005-0000-0000-00001F000000}"/>
    <cellStyle name="40% - Accent3" xfId="9" builtinId="39" customBuiltin="1"/>
    <cellStyle name="40% - Accent3 2" xfId="155" xr:uid="{00000000-0005-0000-0000-000021000000}"/>
    <cellStyle name="40% - Accent3 3" xfId="225" xr:uid="{00000000-0005-0000-0000-000022000000}"/>
    <cellStyle name="40% - Accent3 4" xfId="290" xr:uid="{00000000-0005-0000-0000-000023000000}"/>
    <cellStyle name="40% - Accent4" xfId="10" builtinId="43" customBuiltin="1"/>
    <cellStyle name="40% - Accent4 2" xfId="157" xr:uid="{00000000-0005-0000-0000-000025000000}"/>
    <cellStyle name="40% - Accent4 3" xfId="227" xr:uid="{00000000-0005-0000-0000-000026000000}"/>
    <cellStyle name="40% - Accent4 4" xfId="293" xr:uid="{00000000-0005-0000-0000-000027000000}"/>
    <cellStyle name="40% - Accent5" xfId="11" builtinId="47" customBuiltin="1"/>
    <cellStyle name="40% - Accent5 2" xfId="159" xr:uid="{00000000-0005-0000-0000-000029000000}"/>
    <cellStyle name="40% - Accent5 3" xfId="229" xr:uid="{00000000-0005-0000-0000-00002A000000}"/>
    <cellStyle name="40% - Accent5 4" xfId="296" xr:uid="{00000000-0005-0000-0000-00002B000000}"/>
    <cellStyle name="40% - Accent6" xfId="12" builtinId="51" customBuiltin="1"/>
    <cellStyle name="40% - Accent6 2" xfId="161" xr:uid="{00000000-0005-0000-0000-00002D000000}"/>
    <cellStyle name="40% - Accent6 3" xfId="231" xr:uid="{00000000-0005-0000-0000-00002E000000}"/>
    <cellStyle name="40% - Accent6 4" xfId="299" xr:uid="{00000000-0005-0000-0000-00002F000000}"/>
    <cellStyle name="60% - Accent1" xfId="13" builtinId="32" customBuiltin="1"/>
    <cellStyle name="60% - Accent1 2" xfId="285" xr:uid="{00000000-0005-0000-0000-000031000000}"/>
    <cellStyle name="60% - Accent2" xfId="14" builtinId="36" customBuiltin="1"/>
    <cellStyle name="60% - Accent2 2" xfId="288" xr:uid="{00000000-0005-0000-0000-000033000000}"/>
    <cellStyle name="60% - Accent3" xfId="15" builtinId="40" customBuiltin="1"/>
    <cellStyle name="60% - Accent3 2" xfId="291" xr:uid="{00000000-0005-0000-0000-000035000000}"/>
    <cellStyle name="60% - Accent4" xfId="16" builtinId="44" customBuiltin="1"/>
    <cellStyle name="60% - Accent4 2" xfId="294" xr:uid="{00000000-0005-0000-0000-000037000000}"/>
    <cellStyle name="60% - Accent5" xfId="17" builtinId="48" customBuiltin="1"/>
    <cellStyle name="60% - Accent5 2" xfId="297" xr:uid="{00000000-0005-0000-0000-000039000000}"/>
    <cellStyle name="60% - Accent6" xfId="18" builtinId="52" customBuiltin="1"/>
    <cellStyle name="60% - Accent6 2" xfId="300" xr:uid="{00000000-0005-0000-0000-00003B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46000000}"/>
    <cellStyle name="Comma 2 2" xfId="30" xr:uid="{00000000-0005-0000-0000-000047000000}"/>
    <cellStyle name="Comma 3" xfId="31" xr:uid="{00000000-0005-0000-0000-000048000000}"/>
    <cellStyle name="Comma 4" xfId="209" xr:uid="{00000000-0005-0000-0000-000049000000}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eutral 2" xfId="281" xr:uid="{00000000-0005-0000-0000-000053000000}"/>
    <cellStyle name="Normal" xfId="0" builtinId="0"/>
    <cellStyle name="Normal 10" xfId="55" xr:uid="{00000000-0005-0000-0000-000055000000}"/>
    <cellStyle name="Normal 100" xfId="145" xr:uid="{00000000-0005-0000-0000-000056000000}"/>
    <cellStyle name="Normal 101" xfId="146" xr:uid="{00000000-0005-0000-0000-000057000000}"/>
    <cellStyle name="Normal 102" xfId="147" xr:uid="{00000000-0005-0000-0000-000058000000}"/>
    <cellStyle name="Normal 103" xfId="162" xr:uid="{00000000-0005-0000-0000-000059000000}"/>
    <cellStyle name="Normal 104" xfId="163" xr:uid="{00000000-0005-0000-0000-00005A000000}"/>
    <cellStyle name="Normal 105" xfId="164" xr:uid="{00000000-0005-0000-0000-00005B000000}"/>
    <cellStyle name="Normal 106" xfId="165" xr:uid="{00000000-0005-0000-0000-00005C000000}"/>
    <cellStyle name="Normal 107" xfId="166" xr:uid="{00000000-0005-0000-0000-00005D000000}"/>
    <cellStyle name="Normal 108" xfId="167" xr:uid="{00000000-0005-0000-0000-00005E000000}"/>
    <cellStyle name="Normal 109" xfId="168" xr:uid="{00000000-0005-0000-0000-00005F000000}"/>
    <cellStyle name="Normal 11" xfId="56" xr:uid="{00000000-0005-0000-0000-000060000000}"/>
    <cellStyle name="Normal 110" xfId="169" xr:uid="{00000000-0005-0000-0000-000061000000}"/>
    <cellStyle name="Normal 111" xfId="170" xr:uid="{00000000-0005-0000-0000-000062000000}"/>
    <cellStyle name="Normal 112" xfId="171" xr:uid="{00000000-0005-0000-0000-000063000000}"/>
    <cellStyle name="Normal 113" xfId="172" xr:uid="{00000000-0005-0000-0000-000064000000}"/>
    <cellStyle name="Normal 114" xfId="173" xr:uid="{00000000-0005-0000-0000-000065000000}"/>
    <cellStyle name="Normal 115" xfId="174" xr:uid="{00000000-0005-0000-0000-000066000000}"/>
    <cellStyle name="Normal 116" xfId="175" xr:uid="{00000000-0005-0000-0000-000067000000}"/>
    <cellStyle name="Normal 117" xfId="176" xr:uid="{00000000-0005-0000-0000-000068000000}"/>
    <cellStyle name="Normal 118" xfId="177" xr:uid="{00000000-0005-0000-0000-000069000000}"/>
    <cellStyle name="Normal 119" xfId="178" xr:uid="{00000000-0005-0000-0000-00006A000000}"/>
    <cellStyle name="Normal 12" xfId="57" xr:uid="{00000000-0005-0000-0000-00006B000000}"/>
    <cellStyle name="Normal 120" xfId="179" xr:uid="{00000000-0005-0000-0000-00006C000000}"/>
    <cellStyle name="Normal 121" xfId="180" xr:uid="{00000000-0005-0000-0000-00006D000000}"/>
    <cellStyle name="Normal 122" xfId="181" xr:uid="{00000000-0005-0000-0000-00006E000000}"/>
    <cellStyle name="Normal 123" xfId="182" xr:uid="{00000000-0005-0000-0000-00006F000000}"/>
    <cellStyle name="Normal 124" xfId="183" xr:uid="{00000000-0005-0000-0000-000070000000}"/>
    <cellStyle name="Normal 125" xfId="184" xr:uid="{00000000-0005-0000-0000-000071000000}"/>
    <cellStyle name="Normal 126" xfId="185" xr:uid="{00000000-0005-0000-0000-000072000000}"/>
    <cellStyle name="Normal 127" xfId="186" xr:uid="{00000000-0005-0000-0000-000073000000}"/>
    <cellStyle name="Normal 128" xfId="187" xr:uid="{00000000-0005-0000-0000-000074000000}"/>
    <cellStyle name="Normal 129" xfId="188" xr:uid="{00000000-0005-0000-0000-000075000000}"/>
    <cellStyle name="Normal 13" xfId="58" xr:uid="{00000000-0005-0000-0000-000076000000}"/>
    <cellStyle name="Normal 130" xfId="189" xr:uid="{00000000-0005-0000-0000-000077000000}"/>
    <cellStyle name="Normal 131" xfId="190" xr:uid="{00000000-0005-0000-0000-000078000000}"/>
    <cellStyle name="Normal 132" xfId="191" xr:uid="{00000000-0005-0000-0000-000079000000}"/>
    <cellStyle name="Normal 133" xfId="195" xr:uid="{00000000-0005-0000-0000-00007A000000}"/>
    <cellStyle name="Normal 134" xfId="197" xr:uid="{00000000-0005-0000-0000-00007B000000}"/>
    <cellStyle name="Normal 135" xfId="198" xr:uid="{00000000-0005-0000-0000-00007C000000}"/>
    <cellStyle name="Normal 136" xfId="199" xr:uid="{00000000-0005-0000-0000-00007D000000}"/>
    <cellStyle name="Normal 137" xfId="200" xr:uid="{00000000-0005-0000-0000-00007E000000}"/>
    <cellStyle name="Normal 138" xfId="201" xr:uid="{00000000-0005-0000-0000-00007F000000}"/>
    <cellStyle name="Normal 139" xfId="202" xr:uid="{00000000-0005-0000-0000-000080000000}"/>
    <cellStyle name="Normal 14" xfId="59" xr:uid="{00000000-0005-0000-0000-000081000000}"/>
    <cellStyle name="Normal 140" xfId="203" xr:uid="{00000000-0005-0000-0000-000082000000}"/>
    <cellStyle name="Normal 141" xfId="204" xr:uid="{00000000-0005-0000-0000-000083000000}"/>
    <cellStyle name="Normal 142" xfId="205" xr:uid="{00000000-0005-0000-0000-000084000000}"/>
    <cellStyle name="Normal 143" xfId="206" xr:uid="{00000000-0005-0000-0000-000085000000}"/>
    <cellStyle name="Normal 144" xfId="207" xr:uid="{00000000-0005-0000-0000-000086000000}"/>
    <cellStyle name="Normal 145" xfId="208" xr:uid="{00000000-0005-0000-0000-000087000000}"/>
    <cellStyle name="Normal 146" xfId="210" xr:uid="{00000000-0005-0000-0000-000088000000}"/>
    <cellStyle name="Normal 147" xfId="211" xr:uid="{00000000-0005-0000-0000-000089000000}"/>
    <cellStyle name="Normal 148" xfId="212" xr:uid="{00000000-0005-0000-0000-00008A000000}"/>
    <cellStyle name="Normal 149" xfId="213" xr:uid="{00000000-0005-0000-0000-00008B000000}"/>
    <cellStyle name="Normal 15" xfId="60" xr:uid="{00000000-0005-0000-0000-00008C000000}"/>
    <cellStyle name="Normal 150" xfId="214" xr:uid="{00000000-0005-0000-0000-00008D000000}"/>
    <cellStyle name="Normal 151" xfId="215" xr:uid="{00000000-0005-0000-0000-00008E000000}"/>
    <cellStyle name="Normal 152" xfId="216" xr:uid="{00000000-0005-0000-0000-00008F000000}"/>
    <cellStyle name="Normal 153" xfId="217" xr:uid="{00000000-0005-0000-0000-000090000000}"/>
    <cellStyle name="Normal 154" xfId="218" xr:uid="{00000000-0005-0000-0000-000091000000}"/>
    <cellStyle name="Normal 155" xfId="232" xr:uid="{00000000-0005-0000-0000-000092000000}"/>
    <cellStyle name="Normal 156" xfId="233" xr:uid="{00000000-0005-0000-0000-000093000000}"/>
    <cellStyle name="Normal 157" xfId="234" xr:uid="{00000000-0005-0000-0000-000094000000}"/>
    <cellStyle name="Normal 158" xfId="235" xr:uid="{00000000-0005-0000-0000-000095000000}"/>
    <cellStyle name="Normal 159" xfId="236" xr:uid="{00000000-0005-0000-0000-000096000000}"/>
    <cellStyle name="Normal 16" xfId="61" xr:uid="{00000000-0005-0000-0000-000097000000}"/>
    <cellStyle name="Normal 160" xfId="237" xr:uid="{00000000-0005-0000-0000-000098000000}"/>
    <cellStyle name="Normal 161" xfId="238" xr:uid="{00000000-0005-0000-0000-000099000000}"/>
    <cellStyle name="Normal 162" xfId="239" xr:uid="{00000000-0005-0000-0000-00009A000000}"/>
    <cellStyle name="Normal 162 2" xfId="277" xr:uid="{00000000-0005-0000-0000-00009B000000}"/>
    <cellStyle name="Normal 163" xfId="240" xr:uid="{00000000-0005-0000-0000-00009C000000}"/>
    <cellStyle name="Normal 164" xfId="241" xr:uid="{00000000-0005-0000-0000-00009D000000}"/>
    <cellStyle name="Normal 165" xfId="242" xr:uid="{00000000-0005-0000-0000-00009E000000}"/>
    <cellStyle name="Normal 166" xfId="243" xr:uid="{00000000-0005-0000-0000-00009F000000}"/>
    <cellStyle name="Normal 167" xfId="244" xr:uid="{00000000-0005-0000-0000-0000A0000000}"/>
    <cellStyle name="Normal 168" xfId="245" xr:uid="{00000000-0005-0000-0000-0000A1000000}"/>
    <cellStyle name="Normal 169" xfId="246" xr:uid="{00000000-0005-0000-0000-0000A2000000}"/>
    <cellStyle name="Normal 17" xfId="62" xr:uid="{00000000-0005-0000-0000-0000A3000000}"/>
    <cellStyle name="Normal 170" xfId="247" xr:uid="{00000000-0005-0000-0000-0000A4000000}"/>
    <cellStyle name="Normal 171" xfId="248" xr:uid="{00000000-0005-0000-0000-0000A5000000}"/>
    <cellStyle name="Normal 172" xfId="249" xr:uid="{00000000-0005-0000-0000-0000A6000000}"/>
    <cellStyle name="Normal 173" xfId="250" xr:uid="{00000000-0005-0000-0000-0000A7000000}"/>
    <cellStyle name="Normal 174" xfId="251" xr:uid="{00000000-0005-0000-0000-0000A8000000}"/>
    <cellStyle name="Normal 175" xfId="252" xr:uid="{00000000-0005-0000-0000-0000A9000000}"/>
    <cellStyle name="Normal 176" xfId="253" xr:uid="{00000000-0005-0000-0000-0000AA000000}"/>
    <cellStyle name="Normal 177" xfId="254" xr:uid="{00000000-0005-0000-0000-0000AB000000}"/>
    <cellStyle name="Normal 178" xfId="255" xr:uid="{00000000-0005-0000-0000-0000AC000000}"/>
    <cellStyle name="Normal 179" xfId="256" xr:uid="{00000000-0005-0000-0000-0000AD000000}"/>
    <cellStyle name="Normal 18" xfId="63" xr:uid="{00000000-0005-0000-0000-0000AE000000}"/>
    <cellStyle name="Normal 180" xfId="257" xr:uid="{00000000-0005-0000-0000-0000AF000000}"/>
    <cellStyle name="Normal 181" xfId="258" xr:uid="{00000000-0005-0000-0000-0000B0000000}"/>
    <cellStyle name="Normal 182" xfId="259" xr:uid="{00000000-0005-0000-0000-0000B1000000}"/>
    <cellStyle name="Normal 183" xfId="260" xr:uid="{00000000-0005-0000-0000-0000B2000000}"/>
    <cellStyle name="Normal 184" xfId="261" xr:uid="{00000000-0005-0000-0000-0000B3000000}"/>
    <cellStyle name="Normal 185" xfId="262" xr:uid="{00000000-0005-0000-0000-0000B4000000}"/>
    <cellStyle name="Normal 186" xfId="263" xr:uid="{00000000-0005-0000-0000-0000B5000000}"/>
    <cellStyle name="Normal 187" xfId="264" xr:uid="{00000000-0005-0000-0000-0000B6000000}"/>
    <cellStyle name="Normal 188" xfId="265" xr:uid="{00000000-0005-0000-0000-0000B7000000}"/>
    <cellStyle name="Normal 189" xfId="266" xr:uid="{00000000-0005-0000-0000-0000B8000000}"/>
    <cellStyle name="Normal 19" xfId="64" xr:uid="{00000000-0005-0000-0000-0000B9000000}"/>
    <cellStyle name="Normal 190" xfId="267" xr:uid="{00000000-0005-0000-0000-0000BA000000}"/>
    <cellStyle name="Normal 191" xfId="268" xr:uid="{00000000-0005-0000-0000-0000BB000000}"/>
    <cellStyle name="Normal 192" xfId="269" xr:uid="{00000000-0005-0000-0000-0000BC000000}"/>
    <cellStyle name="Normal 193" xfId="270" xr:uid="{00000000-0005-0000-0000-0000BD000000}"/>
    <cellStyle name="Normal 194" xfId="271" xr:uid="{00000000-0005-0000-0000-0000BE000000}"/>
    <cellStyle name="Normal 195" xfId="272" xr:uid="{00000000-0005-0000-0000-0000BF000000}"/>
    <cellStyle name="Normal 196" xfId="273" xr:uid="{00000000-0005-0000-0000-0000C0000000}"/>
    <cellStyle name="Normal 197" xfId="274" xr:uid="{00000000-0005-0000-0000-0000C1000000}"/>
    <cellStyle name="Normal 198" xfId="275" xr:uid="{00000000-0005-0000-0000-0000C2000000}"/>
    <cellStyle name="Normal 199" xfId="276" xr:uid="{00000000-0005-0000-0000-0000C3000000}"/>
    <cellStyle name="Normal 2" xfId="41" xr:uid="{00000000-0005-0000-0000-0000C4000000}"/>
    <cellStyle name="Normal 2 2" xfId="192" xr:uid="{00000000-0005-0000-0000-0000C5000000}"/>
    <cellStyle name="Normal 20" xfId="65" xr:uid="{00000000-0005-0000-0000-0000C6000000}"/>
    <cellStyle name="Normal 200" xfId="278" xr:uid="{00000000-0005-0000-0000-0000C7000000}"/>
    <cellStyle name="Normal 201" xfId="279" xr:uid="{00000000-0005-0000-0000-0000C8000000}"/>
    <cellStyle name="Normal 202" xfId="280" xr:uid="{00000000-0005-0000-0000-0000C9000000}"/>
    <cellStyle name="Normal 21" xfId="66" xr:uid="{00000000-0005-0000-0000-0000CA000000}"/>
    <cellStyle name="Normal 22" xfId="67" xr:uid="{00000000-0005-0000-0000-0000CB000000}"/>
    <cellStyle name="Normal 23" xfId="68" xr:uid="{00000000-0005-0000-0000-0000CC000000}"/>
    <cellStyle name="Normal 24" xfId="69" xr:uid="{00000000-0005-0000-0000-0000CD000000}"/>
    <cellStyle name="Normal 25" xfId="70" xr:uid="{00000000-0005-0000-0000-0000CE000000}"/>
    <cellStyle name="Normal 26" xfId="71" xr:uid="{00000000-0005-0000-0000-0000CF000000}"/>
    <cellStyle name="Normal 27" xfId="72" xr:uid="{00000000-0005-0000-0000-0000D0000000}"/>
    <cellStyle name="Normal 28" xfId="73" xr:uid="{00000000-0005-0000-0000-0000D1000000}"/>
    <cellStyle name="Normal 29" xfId="74" xr:uid="{00000000-0005-0000-0000-0000D2000000}"/>
    <cellStyle name="Normal 3" xfId="42" xr:uid="{00000000-0005-0000-0000-0000D3000000}"/>
    <cellStyle name="Normal 3 2" xfId="194" xr:uid="{00000000-0005-0000-0000-0000D4000000}"/>
    <cellStyle name="Normal 30" xfId="75" xr:uid="{00000000-0005-0000-0000-0000D5000000}"/>
    <cellStyle name="Normal 31" xfId="76" xr:uid="{00000000-0005-0000-0000-0000D6000000}"/>
    <cellStyle name="Normal 32" xfId="77" xr:uid="{00000000-0005-0000-0000-0000D7000000}"/>
    <cellStyle name="Normal 33" xfId="78" xr:uid="{00000000-0005-0000-0000-0000D8000000}"/>
    <cellStyle name="Normal 34" xfId="79" xr:uid="{00000000-0005-0000-0000-0000D9000000}"/>
    <cellStyle name="Normal 35" xfId="80" xr:uid="{00000000-0005-0000-0000-0000DA000000}"/>
    <cellStyle name="Normal 36" xfId="81" xr:uid="{00000000-0005-0000-0000-0000DB000000}"/>
    <cellStyle name="Normal 37" xfId="82" xr:uid="{00000000-0005-0000-0000-0000DC000000}"/>
    <cellStyle name="Normal 38" xfId="83" xr:uid="{00000000-0005-0000-0000-0000DD000000}"/>
    <cellStyle name="Normal 39" xfId="84" xr:uid="{00000000-0005-0000-0000-0000DE000000}"/>
    <cellStyle name="Normal 4" xfId="49" xr:uid="{00000000-0005-0000-0000-0000DF000000}"/>
    <cellStyle name="Normal 40" xfId="85" xr:uid="{00000000-0005-0000-0000-0000E0000000}"/>
    <cellStyle name="Normal 41" xfId="86" xr:uid="{00000000-0005-0000-0000-0000E1000000}"/>
    <cellStyle name="Normal 42" xfId="87" xr:uid="{00000000-0005-0000-0000-0000E2000000}"/>
    <cellStyle name="Normal 43" xfId="88" xr:uid="{00000000-0005-0000-0000-0000E3000000}"/>
    <cellStyle name="Normal 44" xfId="89" xr:uid="{00000000-0005-0000-0000-0000E4000000}"/>
    <cellStyle name="Normal 45" xfId="90" xr:uid="{00000000-0005-0000-0000-0000E5000000}"/>
    <cellStyle name="Normal 46" xfId="91" xr:uid="{00000000-0005-0000-0000-0000E6000000}"/>
    <cellStyle name="Normal 47" xfId="92" xr:uid="{00000000-0005-0000-0000-0000E7000000}"/>
    <cellStyle name="Normal 48" xfId="93" xr:uid="{00000000-0005-0000-0000-0000E8000000}"/>
    <cellStyle name="Normal 49" xfId="94" xr:uid="{00000000-0005-0000-0000-0000E9000000}"/>
    <cellStyle name="Normal 5" xfId="50" xr:uid="{00000000-0005-0000-0000-0000EA000000}"/>
    <cellStyle name="Normal 50" xfId="95" xr:uid="{00000000-0005-0000-0000-0000EB000000}"/>
    <cellStyle name="Normal 51" xfId="96" xr:uid="{00000000-0005-0000-0000-0000EC000000}"/>
    <cellStyle name="Normal 52" xfId="97" xr:uid="{00000000-0005-0000-0000-0000ED000000}"/>
    <cellStyle name="Normal 53" xfId="98" xr:uid="{00000000-0005-0000-0000-0000EE000000}"/>
    <cellStyle name="Normal 54" xfId="99" xr:uid="{00000000-0005-0000-0000-0000EF000000}"/>
    <cellStyle name="Normal 55" xfId="100" xr:uid="{00000000-0005-0000-0000-0000F0000000}"/>
    <cellStyle name="Normal 56" xfId="101" xr:uid="{00000000-0005-0000-0000-0000F1000000}"/>
    <cellStyle name="Normal 57" xfId="102" xr:uid="{00000000-0005-0000-0000-0000F2000000}"/>
    <cellStyle name="Normal 58" xfId="103" xr:uid="{00000000-0005-0000-0000-0000F3000000}"/>
    <cellStyle name="Normal 59" xfId="104" xr:uid="{00000000-0005-0000-0000-0000F4000000}"/>
    <cellStyle name="Normal 6" xfId="51" xr:uid="{00000000-0005-0000-0000-0000F5000000}"/>
    <cellStyle name="Normal 60" xfId="105" xr:uid="{00000000-0005-0000-0000-0000F6000000}"/>
    <cellStyle name="Normal 61" xfId="106" xr:uid="{00000000-0005-0000-0000-0000F7000000}"/>
    <cellStyle name="Normal 62" xfId="107" xr:uid="{00000000-0005-0000-0000-0000F8000000}"/>
    <cellStyle name="Normal 63" xfId="108" xr:uid="{00000000-0005-0000-0000-0000F9000000}"/>
    <cellStyle name="Normal 64" xfId="109" xr:uid="{00000000-0005-0000-0000-0000FA000000}"/>
    <cellStyle name="Normal 65" xfId="110" xr:uid="{00000000-0005-0000-0000-0000FB000000}"/>
    <cellStyle name="Normal 66" xfId="111" xr:uid="{00000000-0005-0000-0000-0000FC000000}"/>
    <cellStyle name="Normal 67" xfId="112" xr:uid="{00000000-0005-0000-0000-0000FD000000}"/>
    <cellStyle name="Normal 68" xfId="113" xr:uid="{00000000-0005-0000-0000-0000FE000000}"/>
    <cellStyle name="Normal 69" xfId="114" xr:uid="{00000000-0005-0000-0000-0000FF000000}"/>
    <cellStyle name="Normal 7" xfId="52" xr:uid="{00000000-0005-0000-0000-000000010000}"/>
    <cellStyle name="Normal 70" xfId="115" xr:uid="{00000000-0005-0000-0000-000001010000}"/>
    <cellStyle name="Normal 71" xfId="116" xr:uid="{00000000-0005-0000-0000-000002010000}"/>
    <cellStyle name="Normal 72" xfId="117" xr:uid="{00000000-0005-0000-0000-000003010000}"/>
    <cellStyle name="Normal 73" xfId="118" xr:uid="{00000000-0005-0000-0000-000004010000}"/>
    <cellStyle name="Normal 74" xfId="119" xr:uid="{00000000-0005-0000-0000-000005010000}"/>
    <cellStyle name="Normal 75" xfId="120" xr:uid="{00000000-0005-0000-0000-000006010000}"/>
    <cellStyle name="Normal 76" xfId="121" xr:uid="{00000000-0005-0000-0000-000007010000}"/>
    <cellStyle name="Normal 77" xfId="122" xr:uid="{00000000-0005-0000-0000-000008010000}"/>
    <cellStyle name="Normal 78" xfId="123" xr:uid="{00000000-0005-0000-0000-000009010000}"/>
    <cellStyle name="Normal 79" xfId="124" xr:uid="{00000000-0005-0000-0000-00000A010000}"/>
    <cellStyle name="Normal 8" xfId="53" xr:uid="{00000000-0005-0000-0000-00000B010000}"/>
    <cellStyle name="Normal 80" xfId="125" xr:uid="{00000000-0005-0000-0000-00000C010000}"/>
    <cellStyle name="Normal 81" xfId="126" xr:uid="{00000000-0005-0000-0000-00000D010000}"/>
    <cellStyle name="Normal 82" xfId="127" xr:uid="{00000000-0005-0000-0000-00000E010000}"/>
    <cellStyle name="Normal 83" xfId="128" xr:uid="{00000000-0005-0000-0000-00000F010000}"/>
    <cellStyle name="Normal 84" xfId="129" xr:uid="{00000000-0005-0000-0000-000010010000}"/>
    <cellStyle name="Normal 85" xfId="130" xr:uid="{00000000-0005-0000-0000-000011010000}"/>
    <cellStyle name="Normal 86" xfId="131" xr:uid="{00000000-0005-0000-0000-000012010000}"/>
    <cellStyle name="Normal 87" xfId="132" xr:uid="{00000000-0005-0000-0000-000013010000}"/>
    <cellStyle name="Normal 88" xfId="133" xr:uid="{00000000-0005-0000-0000-000014010000}"/>
    <cellStyle name="Normal 89" xfId="134" xr:uid="{00000000-0005-0000-0000-000015010000}"/>
    <cellStyle name="Normal 9" xfId="54" xr:uid="{00000000-0005-0000-0000-000016010000}"/>
    <cellStyle name="Normal 90" xfId="135" xr:uid="{00000000-0005-0000-0000-000017010000}"/>
    <cellStyle name="Normal 91" xfId="136" xr:uid="{00000000-0005-0000-0000-000018010000}"/>
    <cellStyle name="Normal 92" xfId="137" xr:uid="{00000000-0005-0000-0000-000019010000}"/>
    <cellStyle name="Normal 93" xfId="138" xr:uid="{00000000-0005-0000-0000-00001A010000}"/>
    <cellStyle name="Normal 94" xfId="139" xr:uid="{00000000-0005-0000-0000-00001B010000}"/>
    <cellStyle name="Normal 95" xfId="140" xr:uid="{00000000-0005-0000-0000-00001C010000}"/>
    <cellStyle name="Normal 96" xfId="141" xr:uid="{00000000-0005-0000-0000-00001D010000}"/>
    <cellStyle name="Normal 97" xfId="142" xr:uid="{00000000-0005-0000-0000-00001E010000}"/>
    <cellStyle name="Normal 98" xfId="143" xr:uid="{00000000-0005-0000-0000-00001F010000}"/>
    <cellStyle name="Normal 99" xfId="144" xr:uid="{00000000-0005-0000-0000-000020010000}"/>
    <cellStyle name="Note 2" xfId="43" xr:uid="{00000000-0005-0000-0000-000021010000}"/>
    <cellStyle name="Note 3" xfId="44" xr:uid="{00000000-0005-0000-0000-000022010000}"/>
    <cellStyle name="Note 4" xfId="149" xr:uid="{00000000-0005-0000-0000-000023010000}"/>
    <cellStyle name="Note 5" xfId="219" xr:uid="{00000000-0005-0000-0000-000024010000}"/>
    <cellStyle name="Note 6" xfId="282" xr:uid="{00000000-0005-0000-0000-000025010000}"/>
    <cellStyle name="Output" xfId="45" builtinId="21" customBuiltin="1"/>
    <cellStyle name="Percent" xfId="196" builtinId="5"/>
    <cellStyle name="Percent 2" xfId="193" xr:uid="{00000000-0005-0000-0000-000028010000}"/>
    <cellStyle name="Title" xfId="46" builtinId="15" customBuiltin="1"/>
    <cellStyle name="Title 2" xfId="148" xr:uid="{00000000-0005-0000-0000-00002A010000}"/>
    <cellStyle name="Total" xfId="47" builtinId="25" customBuiltin="1"/>
    <cellStyle name="Warning Text" xfId="48" builtinId="11" customBuiltin="1"/>
  </cellStyles>
  <dxfs count="0"/>
  <tableStyles count="0" defaultTableStyle="TableStyleMedium9" defaultPivotStyle="PivotStyleLight16"/>
  <colors>
    <mruColors>
      <color rgb="FFFFCCFF"/>
      <color rgb="FF99FFCC"/>
      <color rgb="FFFFE38B"/>
      <color rgb="FFBDE0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566736</xdr:colOff>
      <xdr:row>22</xdr:row>
      <xdr:rowOff>190501</xdr:rowOff>
    </xdr:from>
    <xdr:to>
      <xdr:col>5</xdr:col>
      <xdr:colOff>250030</xdr:colOff>
      <xdr:row>27</xdr:row>
      <xdr:rowOff>59531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031330" y="4845845"/>
          <a:ext cx="1123950" cy="916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200"/>
            </a:lnSpc>
          </a:pPr>
          <a:r>
            <a:rPr lang="en-US" sz="1100" baseline="0"/>
            <a:t>BOVINA 185HD</a:t>
          </a:r>
          <a:r>
            <a:rPr lang="en-US" sz="1100"/>
            <a:t>:   </a:t>
          </a:r>
        </a:p>
        <a:p>
          <a:pPr>
            <a:lnSpc>
              <a:spcPts val="1200"/>
            </a:lnSpc>
          </a:pPr>
          <a:r>
            <a:rPr lang="en-US" sz="1100"/>
            <a:t>    prime-77</a:t>
          </a:r>
          <a:endParaRPr lang="en-US" sz="1100" baseline="0"/>
        </a:p>
        <a:p>
          <a:pPr>
            <a:lnSpc>
              <a:spcPts val="1200"/>
            </a:lnSpc>
          </a:pPr>
          <a:r>
            <a:rPr lang="en-US" sz="1100"/>
            <a:t>    choice-108</a:t>
          </a:r>
        </a:p>
        <a:p>
          <a:r>
            <a:rPr lang="en-US" sz="1100" baseline="0"/>
            <a:t>    select-0</a:t>
          </a:r>
        </a:p>
        <a:p>
          <a:pPr marL="0" marR="0" indent="0" defTabSz="914400" eaLnBrk="1" fontAlgn="auto" latinLnBrk="0" hangingPunct="1">
            <a:lnSpc>
              <a:spcPts val="12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no-roll-0</a:t>
          </a:r>
        </a:p>
      </xdr:txBody>
    </xdr:sp>
    <xdr:clientData/>
  </xdr:twoCellAnchor>
  <xdr:twoCellAnchor editAs="oneCell">
    <xdr:from>
      <xdr:col>0</xdr:col>
      <xdr:colOff>0</xdr:colOff>
      <xdr:row>1</xdr:row>
      <xdr:rowOff>9525</xdr:rowOff>
    </xdr:from>
    <xdr:to>
      <xdr:col>1</xdr:col>
      <xdr:colOff>685800</xdr:colOff>
      <xdr:row>3</xdr:row>
      <xdr:rowOff>47625</xdr:rowOff>
    </xdr:to>
    <xdr:pic>
      <xdr:nvPicPr>
        <xdr:cNvPr id="35452" name="Picture 3" descr="New Image Logo 12-11.JPG">
          <a:extLst>
            <a:ext uri="{FF2B5EF4-FFF2-40B4-BE49-F238E27FC236}">
              <a16:creationId xmlns:a16="http://schemas.microsoft.com/office/drawing/2014/main" id="{00000000-0008-0000-0000-00007C8A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1362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20</xdr:col>
      <xdr:colOff>213088</xdr:colOff>
      <xdr:row>1</xdr:row>
      <xdr:rowOff>276225</xdr:rowOff>
    </xdr:from>
    <xdr:ext cx="2183675" cy="119314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52638" y="447675"/>
          <a:ext cx="2183675" cy="119314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5600000"/>
            </a:lightRig>
          </a:scene3d>
          <a:sp3d extrusionH="57150" prstMaterial="softEdge">
            <a:bevelT w="25400" h="38100"/>
          </a:sp3d>
        </a:bodyPr>
        <a:lstStyle/>
        <a:p>
          <a:pPr algn="ctr"/>
          <a:r>
            <a:rPr lang="en-US" sz="4000" b="1" cap="none" spc="0">
              <a:ln/>
              <a:solidFill>
                <a:schemeClr val="accent4"/>
              </a:solidFill>
              <a:effectLst/>
              <a:latin typeface="Magnolia Sky" pitchFamily="2" charset="0"/>
            </a:rPr>
            <a:t>Revised</a:t>
          </a:r>
          <a:endParaRPr lang="en-US" sz="5400" b="1" cap="none" spc="0">
            <a:ln/>
            <a:solidFill>
              <a:schemeClr val="accent4"/>
            </a:solidFill>
            <a:effectLst/>
            <a:latin typeface="Magnolia Sky" pitchFamily="2" charset="0"/>
          </a:endParaRPr>
        </a:p>
      </xdr:txBody>
    </xdr:sp>
    <xdr:clientData/>
  </xdr:oneCellAnchor>
  <xdr:twoCellAnchor>
    <xdr:from>
      <xdr:col>3</xdr:col>
      <xdr:colOff>576150</xdr:colOff>
      <xdr:row>28</xdr:row>
      <xdr:rowOff>185092</xdr:rowOff>
    </xdr:from>
    <xdr:to>
      <xdr:col>5</xdr:col>
      <xdr:colOff>250031</xdr:colOff>
      <xdr:row>33</xdr:row>
      <xdr:rowOff>185561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F52184C-A388-40C6-8FAC-FCA3180E85A0}"/>
            </a:ext>
          </a:extLst>
        </xdr:cNvPr>
        <xdr:cNvSpPr txBox="1"/>
      </xdr:nvSpPr>
      <xdr:spPr>
        <a:xfrm>
          <a:off x="3040744" y="6090592"/>
          <a:ext cx="1114537" cy="101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MN</a:t>
          </a:r>
          <a:r>
            <a:rPr lang="en-US" sz="1100" baseline="0"/>
            <a:t> 40</a:t>
          </a:r>
          <a:r>
            <a:rPr lang="en-US" sz="1100"/>
            <a:t>HD:                          </a:t>
          </a:r>
          <a:r>
            <a:rPr lang="en-US" sz="1100">
              <a:solidFill>
                <a:schemeClr val="bg1"/>
              </a:solidFill>
            </a:rPr>
            <a:t>p </a:t>
          </a:r>
          <a:r>
            <a:rPr lang="en-US" sz="1100"/>
            <a:t>prime-14</a:t>
          </a:r>
        </a:p>
        <a:p>
          <a:r>
            <a:rPr lang="en-US" sz="1100"/>
            <a:t>    choice-26</a:t>
          </a:r>
        </a:p>
        <a:p>
          <a:r>
            <a:rPr lang="en-US" sz="1100" baseline="0"/>
            <a:t>    select- 0</a:t>
          </a:r>
        </a:p>
        <a:p>
          <a:r>
            <a:rPr lang="en-US" sz="1100" baseline="0"/>
            <a:t>    no-roll- 0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2</xdr:row>
      <xdr:rowOff>92075</xdr:rowOff>
    </xdr:to>
    <xdr:pic>
      <xdr:nvPicPr>
        <xdr:cNvPr id="37002" name="Picture 2" descr="New Image Logo 12-11.JPG">
          <a:extLst>
            <a:ext uri="{FF2B5EF4-FFF2-40B4-BE49-F238E27FC236}">
              <a16:creationId xmlns:a16="http://schemas.microsoft.com/office/drawing/2014/main" id="{00000000-0008-0000-0100-00008A9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525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49357</xdr:colOff>
      <xdr:row>2</xdr:row>
      <xdr:rowOff>51954</xdr:rowOff>
    </xdr:to>
    <xdr:pic>
      <xdr:nvPicPr>
        <xdr:cNvPr id="2" name="Picture 2" descr="New Image Logo 12-11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82857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14721</xdr:colOff>
      <xdr:row>2</xdr:row>
      <xdr:rowOff>51954</xdr:rowOff>
    </xdr:to>
    <xdr:pic>
      <xdr:nvPicPr>
        <xdr:cNvPr id="36052" name="Picture 2" descr="New Image Logo 12-11.JPG">
          <a:extLst>
            <a:ext uri="{FF2B5EF4-FFF2-40B4-BE49-F238E27FC236}">
              <a16:creationId xmlns:a16="http://schemas.microsoft.com/office/drawing/2014/main" id="{00000000-0008-0000-0300-0000D4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6207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6"/>
  <sheetViews>
    <sheetView view="pageBreakPreview" zoomScale="80" zoomScaleNormal="100" zoomScaleSheetLayoutView="80" workbookViewId="0">
      <selection activeCell="AA50" sqref="AA50"/>
    </sheetView>
  </sheetViews>
  <sheetFormatPr baseColWidth="10" defaultColWidth="9.1640625" defaultRowHeight="13"/>
  <cols>
    <col min="1" max="1" width="10.1640625" style="186" customWidth="1"/>
    <col min="2" max="2" width="13.1640625" style="186" customWidth="1"/>
    <col min="3" max="3" width="13.5" style="186" customWidth="1"/>
    <col min="4" max="4" width="9.6640625" style="186" customWidth="1"/>
    <col min="5" max="5" width="12" style="186" customWidth="1"/>
    <col min="6" max="6" width="13" style="186" customWidth="1"/>
    <col min="7" max="7" width="10.5" style="186" customWidth="1"/>
    <col min="8" max="8" width="4.1640625" style="186" bestFit="1" customWidth="1"/>
    <col min="9" max="9" width="9.1640625" style="186"/>
    <col min="10" max="15" width="5.6640625" style="186" customWidth="1"/>
    <col min="16" max="16" width="5.5" style="186" customWidth="1"/>
    <col min="17" max="25" width="9.1640625" style="186"/>
    <col min="26" max="26" width="4.1640625" style="186" bestFit="1" customWidth="1"/>
    <col min="27" max="16384" width="9.1640625" style="186"/>
  </cols>
  <sheetData>
    <row r="1" spans="1:23">
      <c r="A1" s="185"/>
      <c r="B1" s="185"/>
      <c r="C1" s="185"/>
      <c r="D1" s="185"/>
      <c r="F1" s="187" t="s">
        <v>12</v>
      </c>
      <c r="G1" s="188">
        <v>225</v>
      </c>
    </row>
    <row r="2" spans="1:23" ht="23">
      <c r="B2" s="337" t="s">
        <v>26</v>
      </c>
      <c r="C2" s="337"/>
      <c r="D2" s="337"/>
      <c r="E2" s="337"/>
      <c r="F2" s="337"/>
      <c r="G2" s="236"/>
    </row>
    <row r="3" spans="1:23" ht="23.25" customHeight="1">
      <c r="A3" s="185"/>
      <c r="B3" s="339"/>
      <c r="C3" s="339"/>
      <c r="D3" s="339"/>
      <c r="E3" s="339"/>
      <c r="F3" s="339"/>
      <c r="G3" s="339"/>
      <c r="H3" s="189"/>
      <c r="I3" s="189"/>
    </row>
    <row r="4" spans="1:23">
      <c r="A4" s="185"/>
      <c r="B4" s="185"/>
      <c r="C4" s="185"/>
      <c r="D4" s="185"/>
    </row>
    <row r="5" spans="1:23" ht="36">
      <c r="A5" s="272" t="s">
        <v>33</v>
      </c>
      <c r="B5" s="273">
        <v>43196</v>
      </c>
      <c r="C5" s="272" t="s">
        <v>34</v>
      </c>
      <c r="D5" s="274">
        <f>B5+3</f>
        <v>43199</v>
      </c>
      <c r="E5" s="275"/>
      <c r="F5" s="276" t="s">
        <v>35</v>
      </c>
      <c r="G5" s="277">
        <f>D5+1</f>
        <v>43200</v>
      </c>
    </row>
    <row r="6" spans="1:23" s="191" customFormat="1" ht="9.75" customHeight="1" thickBot="1">
      <c r="A6" s="190"/>
      <c r="B6" s="190"/>
      <c r="D6" s="190"/>
      <c r="G6" s="192"/>
    </row>
    <row r="7" spans="1:23" s="191" customFormat="1" ht="20" thickTop="1" thickBot="1">
      <c r="A7" s="193">
        <f>D13/C43</f>
        <v>0.40444444444444444</v>
      </c>
      <c r="B7" s="194" t="s">
        <v>10</v>
      </c>
      <c r="C7" s="195" t="s">
        <v>1</v>
      </c>
      <c r="D7" s="195"/>
      <c r="F7" s="196" t="s">
        <v>16</v>
      </c>
      <c r="G7" s="197">
        <f>C43</f>
        <v>225</v>
      </c>
      <c r="J7" s="198">
        <v>0</v>
      </c>
      <c r="K7" s="198">
        <v>1</v>
      </c>
      <c r="L7" s="198">
        <v>2</v>
      </c>
      <c r="M7" s="198">
        <v>3</v>
      </c>
      <c r="N7" s="198">
        <v>4</v>
      </c>
      <c r="O7" s="198">
        <v>5</v>
      </c>
      <c r="P7" s="198"/>
    </row>
    <row r="8" spans="1:23" s="191" customFormat="1" ht="17" thickTop="1">
      <c r="B8" s="253" t="s">
        <v>77</v>
      </c>
      <c r="C8" s="200">
        <f>J12</f>
        <v>0</v>
      </c>
      <c r="D8" s="195"/>
      <c r="E8" s="201"/>
      <c r="G8" s="202"/>
      <c r="J8" s="203"/>
      <c r="L8" s="191">
        <v>8</v>
      </c>
      <c r="M8" s="191">
        <v>21</v>
      </c>
      <c r="N8" s="191">
        <v>9</v>
      </c>
      <c r="O8" s="203">
        <v>2</v>
      </c>
      <c r="P8" s="204">
        <f>SUM(J8:O8)</f>
        <v>40</v>
      </c>
    </row>
    <row r="9" spans="1:23" s="191" customFormat="1" ht="15.75" customHeight="1">
      <c r="B9" s="199" t="s">
        <v>14</v>
      </c>
      <c r="C9" s="200">
        <f>L12</f>
        <v>26</v>
      </c>
      <c r="D9" s="195"/>
      <c r="E9" s="205" t="s">
        <v>59</v>
      </c>
      <c r="F9" s="206">
        <f>G24+G31</f>
        <v>344980</v>
      </c>
      <c r="G9" s="207" t="s">
        <v>30</v>
      </c>
      <c r="J9" s="203"/>
      <c r="K9" s="203"/>
      <c r="L9" s="191">
        <v>16</v>
      </c>
      <c r="M9" s="191">
        <v>19</v>
      </c>
      <c r="N9" s="191">
        <v>5</v>
      </c>
      <c r="O9" s="203"/>
      <c r="P9" s="204">
        <f>SUM(J9:O9)</f>
        <v>40</v>
      </c>
    </row>
    <row r="10" spans="1:23" s="191" customFormat="1" ht="15.75" customHeight="1">
      <c r="A10" s="208"/>
      <c r="B10" s="209" t="s">
        <v>15</v>
      </c>
      <c r="C10" s="210">
        <f>M12</f>
        <v>48</v>
      </c>
      <c r="D10" s="195"/>
      <c r="E10" s="205" t="s">
        <v>60</v>
      </c>
      <c r="F10" s="211">
        <f>F9/G1</f>
        <v>1533.2444444444445</v>
      </c>
      <c r="G10" s="207" t="s">
        <v>30</v>
      </c>
      <c r="J10" s="203"/>
      <c r="K10" s="203"/>
      <c r="L10" s="203">
        <v>2</v>
      </c>
      <c r="M10" s="203">
        <v>10</v>
      </c>
      <c r="N10" s="203"/>
      <c r="O10" s="203">
        <v>1</v>
      </c>
      <c r="P10" s="204">
        <f>SUM(J10:O10)</f>
        <v>13</v>
      </c>
    </row>
    <row r="11" spans="1:23" s="191" customFormat="1" ht="15.75" customHeight="1">
      <c r="B11" s="209" t="s">
        <v>40</v>
      </c>
      <c r="C11" s="210">
        <f>N12</f>
        <v>14</v>
      </c>
      <c r="D11" s="195"/>
      <c r="E11" s="237" t="s">
        <v>62</v>
      </c>
      <c r="F11" s="238">
        <f>'Individual Grades -Bovina'!I5</f>
        <v>213799</v>
      </c>
      <c r="G11" s="207" t="s">
        <v>30</v>
      </c>
      <c r="J11" s="203"/>
      <c r="K11" s="203"/>
      <c r="L11" s="203"/>
      <c r="M11" s="203">
        <v>-2</v>
      </c>
      <c r="N11" s="203"/>
      <c r="O11" s="203"/>
      <c r="P11" s="204">
        <f>SUM(J11:O11)</f>
        <v>-2</v>
      </c>
    </row>
    <row r="12" spans="1:23" s="191" customFormat="1" ht="15.75" customHeight="1">
      <c r="A12" s="212"/>
      <c r="B12" s="209" t="s">
        <v>41</v>
      </c>
      <c r="C12" s="210">
        <f>O12</f>
        <v>3</v>
      </c>
      <c r="D12" s="195"/>
      <c r="E12" s="213" t="s">
        <v>17</v>
      </c>
      <c r="F12" s="214" t="s">
        <v>83</v>
      </c>
      <c r="J12" s="215">
        <f t="shared" ref="J12:P12" si="0">SUM(J8:J11)</f>
        <v>0</v>
      </c>
      <c r="K12" s="215">
        <f t="shared" si="0"/>
        <v>0</v>
      </c>
      <c r="L12" s="215">
        <f t="shared" si="0"/>
        <v>26</v>
      </c>
      <c r="M12" s="215">
        <f t="shared" si="0"/>
        <v>48</v>
      </c>
      <c r="N12" s="215">
        <f t="shared" si="0"/>
        <v>14</v>
      </c>
      <c r="O12" s="215">
        <f t="shared" si="0"/>
        <v>3</v>
      </c>
      <c r="P12" s="215">
        <f t="shared" si="0"/>
        <v>91</v>
      </c>
      <c r="T12" s="191">
        <v>7</v>
      </c>
      <c r="U12" s="191">
        <v>13</v>
      </c>
      <c r="V12" s="191">
        <v>14</v>
      </c>
      <c r="W12" s="191">
        <v>6</v>
      </c>
    </row>
    <row r="13" spans="1:23" s="191" customFormat="1" ht="16">
      <c r="A13" s="338" t="s">
        <v>11</v>
      </c>
      <c r="B13" s="338"/>
      <c r="C13" s="338"/>
      <c r="D13" s="216">
        <f>SUM(C8:C12)</f>
        <v>91</v>
      </c>
      <c r="T13" s="203">
        <v>9</v>
      </c>
      <c r="U13" s="191">
        <v>14</v>
      </c>
      <c r="V13" s="191">
        <v>12</v>
      </c>
      <c r="W13" s="191">
        <v>5</v>
      </c>
    </row>
    <row r="14" spans="1:23" s="191" customFormat="1" ht="16"/>
    <row r="15" spans="1:23" s="191" customFormat="1" ht="18">
      <c r="A15" s="193">
        <f>D23/C43</f>
        <v>0.5955555555555555</v>
      </c>
      <c r="B15" s="194" t="s">
        <v>5</v>
      </c>
      <c r="C15" s="195" t="s">
        <v>1</v>
      </c>
      <c r="D15" s="195"/>
      <c r="E15" s="217"/>
    </row>
    <row r="16" spans="1:23" s="191" customFormat="1" ht="16">
      <c r="B16" s="199" t="s">
        <v>56</v>
      </c>
      <c r="C16" s="199">
        <f>J24</f>
        <v>0</v>
      </c>
      <c r="D16" s="195"/>
      <c r="E16" s="217"/>
      <c r="J16" s="198">
        <v>0</v>
      </c>
      <c r="K16" s="198">
        <v>1</v>
      </c>
      <c r="L16" s="198">
        <v>2</v>
      </c>
      <c r="M16" s="198">
        <v>3</v>
      </c>
      <c r="N16" s="198">
        <v>4</v>
      </c>
      <c r="O16" s="198">
        <v>5</v>
      </c>
      <c r="P16" s="198"/>
    </row>
    <row r="17" spans="1:16" s="191" customFormat="1" ht="15.75" customHeight="1">
      <c r="A17" s="213" t="s">
        <v>12</v>
      </c>
      <c r="B17" s="199" t="s">
        <v>54</v>
      </c>
      <c r="C17" s="199">
        <f>K24</f>
        <v>0</v>
      </c>
      <c r="D17" s="195"/>
      <c r="E17" s="217"/>
      <c r="J17" s="203"/>
      <c r="L17" s="191">
        <v>8</v>
      </c>
      <c r="M17" s="191">
        <v>12</v>
      </c>
      <c r="N17" s="191">
        <v>5</v>
      </c>
      <c r="P17" s="204">
        <f>SUM(J17:O17)</f>
        <v>25</v>
      </c>
    </row>
    <row r="18" spans="1:16" s="191" customFormat="1" ht="16">
      <c r="B18" s="209" t="s">
        <v>36</v>
      </c>
      <c r="C18" s="199">
        <f>L24</f>
        <v>42</v>
      </c>
      <c r="D18" s="195" t="s">
        <v>12</v>
      </c>
      <c r="E18" s="217"/>
      <c r="J18" s="203"/>
      <c r="L18" s="191">
        <v>8</v>
      </c>
      <c r="M18" s="191">
        <v>26</v>
      </c>
      <c r="N18" s="191">
        <v>5</v>
      </c>
      <c r="O18" s="203">
        <v>1</v>
      </c>
      <c r="P18" s="204">
        <f>SUM(J18:O18)</f>
        <v>40</v>
      </c>
    </row>
    <row r="19" spans="1:16" s="191" customFormat="1" ht="16">
      <c r="B19" s="209" t="s">
        <v>6</v>
      </c>
      <c r="C19" s="199">
        <f>M24</f>
        <v>66</v>
      </c>
      <c r="D19" s="195"/>
      <c r="E19" s="217"/>
      <c r="J19" s="203"/>
      <c r="K19" s="203"/>
      <c r="L19" s="191">
        <v>18</v>
      </c>
      <c r="M19" s="191">
        <v>15</v>
      </c>
      <c r="N19" s="191">
        <v>6</v>
      </c>
      <c r="O19" s="203">
        <v>1</v>
      </c>
      <c r="P19" s="204">
        <f>SUM(J19:O19)</f>
        <v>40</v>
      </c>
    </row>
    <row r="20" spans="1:16" s="191" customFormat="1" ht="16">
      <c r="B20" s="209" t="s">
        <v>7</v>
      </c>
      <c r="C20" s="199">
        <f>N24</f>
        <v>23</v>
      </c>
      <c r="D20" s="195"/>
      <c r="E20" s="217"/>
      <c r="J20" s="203"/>
      <c r="L20" s="203">
        <v>9</v>
      </c>
      <c r="M20" s="203">
        <v>10</v>
      </c>
      <c r="N20" s="203">
        <v>7</v>
      </c>
      <c r="O20" s="218">
        <v>1</v>
      </c>
      <c r="P20" s="204">
        <f>SUM(J20:O20)</f>
        <v>27</v>
      </c>
    </row>
    <row r="21" spans="1:16" s="191" customFormat="1" ht="16">
      <c r="A21" s="212"/>
      <c r="B21" s="209" t="s">
        <v>42</v>
      </c>
      <c r="C21" s="209">
        <f>O24</f>
        <v>3</v>
      </c>
      <c r="D21" s="195"/>
      <c r="E21" s="219" t="s">
        <v>48</v>
      </c>
      <c r="F21" s="220">
        <f>P17</f>
        <v>25</v>
      </c>
      <c r="J21" s="203"/>
      <c r="K21" s="203"/>
      <c r="L21" s="191">
        <v>-1</v>
      </c>
      <c r="M21" s="203">
        <v>3</v>
      </c>
      <c r="N21" s="203"/>
      <c r="O21" s="203"/>
      <c r="P21" s="204">
        <f>SUM(J21:O21)</f>
        <v>2</v>
      </c>
    </row>
    <row r="22" spans="1:16" s="191" customFormat="1" ht="16" hidden="1">
      <c r="B22" s="209" t="s">
        <v>43</v>
      </c>
      <c r="C22" s="209"/>
      <c r="D22" s="195"/>
      <c r="E22" s="217"/>
      <c r="J22" s="203"/>
      <c r="K22" s="203"/>
      <c r="L22" s="203"/>
      <c r="M22" s="203"/>
      <c r="N22" s="203"/>
      <c r="O22" s="203"/>
      <c r="P22" s="204">
        <f>SUM(K22:O22)</f>
        <v>0</v>
      </c>
    </row>
    <row r="23" spans="1:16" s="191" customFormat="1" ht="16">
      <c r="A23" s="338" t="s">
        <v>8</v>
      </c>
      <c r="B23" s="338"/>
      <c r="C23" s="338"/>
      <c r="D23" s="216">
        <f>SUM(C16:C22)</f>
        <v>134</v>
      </c>
      <c r="E23" s="217"/>
      <c r="J23" s="203"/>
      <c r="K23" s="203"/>
      <c r="L23" s="203"/>
      <c r="M23" s="203"/>
      <c r="N23" s="203"/>
      <c r="O23" s="203"/>
      <c r="P23" s="204">
        <f>SUM(J23:O23)</f>
        <v>0</v>
      </c>
    </row>
    <row r="24" spans="1:16" s="191" customFormat="1" ht="16">
      <c r="A24" s="190"/>
      <c r="B24" s="190"/>
      <c r="C24" s="221"/>
      <c r="D24" s="195"/>
      <c r="E24" s="217"/>
      <c r="F24" s="268" t="s">
        <v>59</v>
      </c>
      <c r="G24" s="269">
        <f>YIELD!C7</f>
        <v>292473</v>
      </c>
      <c r="H24" s="267" t="s">
        <v>30</v>
      </c>
      <c r="J24" s="215">
        <f t="shared" ref="J24:P24" si="1">SUM(J17:J23)</f>
        <v>0</v>
      </c>
      <c r="K24" s="215">
        <f>SUM(K17:K23)</f>
        <v>0</v>
      </c>
      <c r="L24" s="215">
        <f t="shared" si="1"/>
        <v>42</v>
      </c>
      <c r="M24" s="215">
        <f t="shared" si="1"/>
        <v>66</v>
      </c>
      <c r="N24" s="215">
        <f t="shared" si="1"/>
        <v>23</v>
      </c>
      <c r="O24" s="215">
        <f t="shared" si="1"/>
        <v>3</v>
      </c>
      <c r="P24" s="222">
        <f t="shared" si="1"/>
        <v>134</v>
      </c>
    </row>
    <row r="25" spans="1:16" s="191" customFormat="1" ht="18">
      <c r="A25" s="193">
        <f>D32/C43</f>
        <v>0</v>
      </c>
      <c r="B25" s="194" t="s">
        <v>0</v>
      </c>
      <c r="C25" s="195" t="s">
        <v>1</v>
      </c>
      <c r="E25" s="217"/>
      <c r="F25" s="268" t="s">
        <v>75</v>
      </c>
      <c r="G25" s="270">
        <f>YIELD!D7</f>
        <v>1580.9351351351352</v>
      </c>
      <c r="H25" s="267" t="s">
        <v>30</v>
      </c>
    </row>
    <row r="26" spans="1:16" s="191" customFormat="1" ht="16">
      <c r="B26" s="199" t="s">
        <v>31</v>
      </c>
      <c r="C26" s="223"/>
      <c r="D26" s="224"/>
      <c r="E26" s="217"/>
      <c r="F26" s="268" t="s">
        <v>62</v>
      </c>
      <c r="G26" s="270">
        <f>YIELD!C8</f>
        <v>183646</v>
      </c>
      <c r="H26" s="267" t="s">
        <v>30</v>
      </c>
      <c r="L26" s="191">
        <f>SUM(L18:L20)</f>
        <v>35</v>
      </c>
      <c r="M26" s="191">
        <f>SUM(M18:M20)</f>
        <v>51</v>
      </c>
      <c r="N26" s="191">
        <f>SUM(N18:N20)</f>
        <v>18</v>
      </c>
      <c r="O26" s="191">
        <f>SUM(O18:O20)</f>
        <v>3</v>
      </c>
    </row>
    <row r="27" spans="1:16" s="191" customFormat="1" ht="16">
      <c r="B27" s="209" t="s">
        <v>32</v>
      </c>
      <c r="C27" s="225"/>
      <c r="D27" s="241"/>
      <c r="E27" s="217"/>
      <c r="F27" s="268" t="s">
        <v>75</v>
      </c>
      <c r="G27" s="270">
        <f>YIELD!D8</f>
        <v>992.68108108108106</v>
      </c>
      <c r="H27" s="267" t="s">
        <v>30</v>
      </c>
    </row>
    <row r="28" spans="1:16" s="191" customFormat="1" ht="16">
      <c r="B28" s="209" t="s">
        <v>2</v>
      </c>
      <c r="C28" s="209"/>
      <c r="D28" s="239"/>
      <c r="E28" s="217"/>
      <c r="F28" s="228"/>
      <c r="H28" s="271" t="s">
        <v>12</v>
      </c>
    </row>
    <row r="29" spans="1:16" s="191" customFormat="1" ht="16">
      <c r="A29" s="190"/>
      <c r="B29" s="209" t="s">
        <v>3</v>
      </c>
      <c r="C29" s="199"/>
      <c r="D29" s="240"/>
      <c r="E29" s="217"/>
    </row>
    <row r="30" spans="1:16" s="191" customFormat="1" ht="16">
      <c r="A30" s="190"/>
      <c r="B30" s="209" t="s">
        <v>37</v>
      </c>
      <c r="C30" s="199"/>
      <c r="D30" s="240"/>
      <c r="E30" s="217"/>
    </row>
    <row r="31" spans="1:16" s="191" customFormat="1" ht="16">
      <c r="B31" s="190"/>
      <c r="C31" s="190"/>
      <c r="D31" s="195"/>
      <c r="F31" s="268" t="s">
        <v>59</v>
      </c>
      <c r="G31" s="269">
        <f>YIELD!C20</f>
        <v>52507</v>
      </c>
      <c r="H31" s="267" t="s">
        <v>30</v>
      </c>
    </row>
    <row r="32" spans="1:16" s="191" customFormat="1" ht="16">
      <c r="A32" s="338" t="s">
        <v>4</v>
      </c>
      <c r="B32" s="338"/>
      <c r="C32" s="338"/>
      <c r="D32" s="226">
        <f>SUM(C26:C31)</f>
        <v>0</v>
      </c>
      <c r="E32" s="227"/>
      <c r="F32" s="268" t="s">
        <v>75</v>
      </c>
      <c r="G32" s="270">
        <f>YIELD!D20</f>
        <v>1312.675</v>
      </c>
      <c r="H32" s="267" t="s">
        <v>30</v>
      </c>
    </row>
    <row r="33" spans="1:16" s="191" customFormat="1" ht="16">
      <c r="A33" s="229"/>
      <c r="B33" s="229"/>
      <c r="C33" s="229"/>
      <c r="D33" s="230"/>
      <c r="E33" s="227"/>
      <c r="F33" s="268" t="s">
        <v>62</v>
      </c>
      <c r="G33" s="270">
        <f>YIELD!C21</f>
        <v>30156</v>
      </c>
      <c r="H33" s="267" t="s">
        <v>30</v>
      </c>
    </row>
    <row r="34" spans="1:16" s="191" customFormat="1" ht="18">
      <c r="A34" s="193">
        <f>D41/C43</f>
        <v>0</v>
      </c>
      <c r="B34" s="194" t="s">
        <v>49</v>
      </c>
      <c r="C34" s="190"/>
      <c r="D34" s="195"/>
      <c r="E34" s="217"/>
      <c r="F34" s="268" t="s">
        <v>75</v>
      </c>
      <c r="G34" s="270">
        <f>YIELD!D21</f>
        <v>753.9</v>
      </c>
      <c r="H34" s="267" t="s">
        <v>30</v>
      </c>
      <c r="J34" s="198">
        <v>0</v>
      </c>
      <c r="K34" s="198">
        <v>1</v>
      </c>
      <c r="L34" s="198">
        <v>2</v>
      </c>
      <c r="M34" s="198">
        <v>3</v>
      </c>
      <c r="N34" s="198">
        <v>4</v>
      </c>
      <c r="O34" s="198">
        <v>5</v>
      </c>
      <c r="P34" s="198"/>
    </row>
    <row r="35" spans="1:16" s="191" customFormat="1" ht="15.75" customHeight="1">
      <c r="B35" s="209" t="s">
        <v>44</v>
      </c>
      <c r="C35" s="199">
        <f>J35</f>
        <v>0</v>
      </c>
      <c r="D35" s="195"/>
      <c r="E35" s="217"/>
      <c r="J35" s="203"/>
      <c r="P35" s="204">
        <f>SUM(J35:O35)</f>
        <v>0</v>
      </c>
    </row>
    <row r="36" spans="1:16" s="191" customFormat="1" ht="15.75" customHeight="1">
      <c r="B36" s="209" t="s">
        <v>53</v>
      </c>
      <c r="C36" s="199">
        <f>K35</f>
        <v>0</v>
      </c>
      <c r="D36" s="195"/>
      <c r="E36" s="217"/>
      <c r="J36" s="203"/>
      <c r="K36" s="203"/>
      <c r="L36" s="203"/>
      <c r="M36" s="203"/>
      <c r="N36" s="203"/>
      <c r="O36" s="203"/>
      <c r="P36" s="204">
        <f>SUM(K36:O36)</f>
        <v>0</v>
      </c>
    </row>
    <row r="37" spans="1:16" s="191" customFormat="1" ht="15.75" customHeight="1">
      <c r="B37" s="209" t="s">
        <v>25</v>
      </c>
      <c r="C37" s="199">
        <f>L39</f>
        <v>0</v>
      </c>
      <c r="D37" s="240"/>
      <c r="E37" s="217"/>
      <c r="J37" s="203"/>
      <c r="K37" s="203"/>
      <c r="L37" s="203"/>
      <c r="M37" s="203"/>
      <c r="N37" s="203"/>
      <c r="O37" s="203"/>
      <c r="P37" s="204">
        <f>SUM(K37:O37)</f>
        <v>0</v>
      </c>
    </row>
    <row r="38" spans="1:16" s="191" customFormat="1" ht="15.75" customHeight="1">
      <c r="B38" s="209" t="s">
        <v>13</v>
      </c>
      <c r="C38" s="199"/>
      <c r="D38" s="240"/>
      <c r="E38" s="217"/>
      <c r="J38" s="203"/>
      <c r="K38" s="203"/>
      <c r="L38" s="203"/>
      <c r="M38" s="203"/>
      <c r="N38" s="203"/>
      <c r="O38" s="203"/>
      <c r="P38" s="204">
        <f>SUM(K38:O38)</f>
        <v>0</v>
      </c>
    </row>
    <row r="39" spans="1:16" s="191" customFormat="1" ht="15.75" customHeight="1">
      <c r="B39" s="209" t="s">
        <v>51</v>
      </c>
      <c r="C39" s="209">
        <f>N39</f>
        <v>0</v>
      </c>
      <c r="D39" s="195"/>
      <c r="E39" s="217"/>
      <c r="J39" s="215">
        <f t="shared" ref="J39:P39" si="2">SUM(J35:J38)</f>
        <v>0</v>
      </c>
      <c r="K39" s="215">
        <f t="shared" si="2"/>
        <v>0</v>
      </c>
      <c r="L39" s="215">
        <f t="shared" si="2"/>
        <v>0</v>
      </c>
      <c r="M39" s="215">
        <f t="shared" si="2"/>
        <v>0</v>
      </c>
      <c r="N39" s="215">
        <f t="shared" si="2"/>
        <v>0</v>
      </c>
      <c r="O39" s="215">
        <f t="shared" si="2"/>
        <v>0</v>
      </c>
      <c r="P39" s="222">
        <f t="shared" si="2"/>
        <v>0</v>
      </c>
    </row>
    <row r="40" spans="1:16" s="191" customFormat="1" ht="16">
      <c r="A40" s="190"/>
      <c r="B40" s="209" t="s">
        <v>52</v>
      </c>
      <c r="C40" s="209">
        <f>O35</f>
        <v>0</v>
      </c>
      <c r="D40" s="195"/>
      <c r="E40" s="231"/>
    </row>
    <row r="41" spans="1:16" s="191" customFormat="1" ht="16">
      <c r="A41" s="338"/>
      <c r="B41" s="338"/>
      <c r="C41" s="338"/>
      <c r="D41" s="216">
        <f>SUM(C35:C40)</f>
        <v>0</v>
      </c>
      <c r="E41" s="231"/>
    </row>
    <row r="42" spans="1:16" s="191" customFormat="1" ht="16">
      <c r="A42" s="190"/>
      <c r="B42" s="190"/>
      <c r="C42" s="190"/>
      <c r="D42" s="195"/>
    </row>
    <row r="43" spans="1:16" s="191" customFormat="1" ht="18">
      <c r="B43" s="232" t="s">
        <v>9</v>
      </c>
      <c r="C43" s="233">
        <f>SUM(D13:D41)</f>
        <v>225</v>
      </c>
      <c r="D43" s="195"/>
      <c r="F43" s="234" t="s">
        <v>55</v>
      </c>
      <c r="G43" s="235">
        <f ca="1">TODAY()</f>
        <v>43203</v>
      </c>
    </row>
    <row r="44" spans="1:16" s="191" customFormat="1" ht="16">
      <c r="A44" s="190"/>
      <c r="B44" s="190"/>
      <c r="C44" s="190" t="s">
        <v>12</v>
      </c>
      <c r="D44" s="190"/>
      <c r="G44" s="237" t="s">
        <v>84</v>
      </c>
    </row>
    <row r="45" spans="1:16" s="191" customFormat="1" ht="16">
      <c r="A45" s="190"/>
      <c r="B45" s="190"/>
      <c r="C45" s="190"/>
      <c r="D45" s="190"/>
    </row>
    <row r="46" spans="1:16" s="191" customFormat="1" ht="16">
      <c r="A46" s="190"/>
      <c r="B46" s="190"/>
      <c r="C46" s="190"/>
      <c r="D46" s="190"/>
    </row>
  </sheetData>
  <mergeCells count="6">
    <mergeCell ref="B2:F2"/>
    <mergeCell ref="A41:C41"/>
    <mergeCell ref="A13:C13"/>
    <mergeCell ref="A23:C23"/>
    <mergeCell ref="A32:C32"/>
    <mergeCell ref="B3:G3"/>
  </mergeCells>
  <pageMargins left="0.75" right="0.75" top="0.64" bottom="0.5" header="0.34" footer="0.5"/>
  <pageSetup scale="96" orientation="portrait" r:id="rId1"/>
  <headerFooter alignWithMargins="0">
    <oddHeader xml:space="preserve">&amp;C&amp;"Footlight MT Light,Regular"&amp;14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232"/>
  <sheetViews>
    <sheetView tabSelected="1" view="pageBreakPreview" zoomScale="214" zoomScaleNormal="100" zoomScaleSheetLayoutView="130" workbookViewId="0">
      <selection activeCell="D7" sqref="D7"/>
    </sheetView>
  </sheetViews>
  <sheetFormatPr baseColWidth="10" defaultColWidth="9.1640625" defaultRowHeight="14"/>
  <cols>
    <col min="1" max="1" width="3.1640625" style="24" bestFit="1" customWidth="1"/>
    <col min="2" max="2" width="7.1640625" style="17" customWidth="1"/>
    <col min="3" max="3" width="15.5" style="258" bestFit="1" customWidth="1"/>
    <col min="4" max="4" width="5.83203125" style="113" bestFit="1" customWidth="1"/>
    <col min="5" max="5" width="5.83203125" style="29" bestFit="1" customWidth="1"/>
    <col min="6" max="6" width="10.83203125" style="29" bestFit="1" customWidth="1"/>
    <col min="7" max="7" width="8.33203125" style="17" customWidth="1"/>
    <col min="8" max="8" width="11.83203125" style="17" customWidth="1"/>
    <col min="9" max="9" width="7.33203125" style="29" customWidth="1"/>
    <col min="10" max="10" width="7.5" style="251" customWidth="1"/>
    <col min="11" max="11" width="5.1640625" style="252" customWidth="1"/>
    <col min="12" max="12" width="3.5" style="144" bestFit="1" customWidth="1"/>
    <col min="13" max="13" width="2.6640625" style="24" bestFit="1" customWidth="1"/>
    <col min="14" max="14" width="11.1640625" style="17" bestFit="1" customWidth="1"/>
    <col min="15" max="16" width="9.1640625" style="24"/>
    <col min="17" max="16384" width="9.1640625" style="57"/>
  </cols>
  <sheetData>
    <row r="1" spans="1:16" s="22" customFormat="1">
      <c r="C1" s="254"/>
      <c r="D1" s="110"/>
      <c r="E1" s="173"/>
      <c r="F1" s="31"/>
      <c r="G1" s="173"/>
      <c r="H1" s="173"/>
      <c r="I1" s="31"/>
      <c r="J1" s="242"/>
      <c r="K1" s="243">
        <f>'TOTALS- Summary'!G1</f>
        <v>225</v>
      </c>
      <c r="L1" s="148"/>
      <c r="N1" s="173"/>
      <c r="O1" s="340">
        <v>35</v>
      </c>
      <c r="P1" s="340"/>
    </row>
    <row r="2" spans="1:16" s="22" customFormat="1" ht="20">
      <c r="C2" s="343" t="s">
        <v>26</v>
      </c>
      <c r="D2" s="343"/>
      <c r="E2" s="343"/>
      <c r="F2" s="343"/>
      <c r="G2" s="343"/>
      <c r="H2" s="343"/>
      <c r="I2" s="343"/>
      <c r="J2" s="343"/>
      <c r="K2" s="343"/>
      <c r="L2" s="115"/>
      <c r="M2" s="19"/>
      <c r="N2" s="329"/>
      <c r="O2" s="19"/>
      <c r="P2" s="19"/>
    </row>
    <row r="3" spans="1:16" s="23" customFormat="1">
      <c r="B3" s="20"/>
      <c r="C3" s="255"/>
      <c r="D3" s="30"/>
      <c r="E3" s="28"/>
      <c r="F3" s="28"/>
      <c r="G3" s="20"/>
      <c r="H3" s="20"/>
      <c r="I3" s="28"/>
      <c r="J3" s="244"/>
      <c r="K3" s="245"/>
      <c r="L3" s="149"/>
      <c r="N3" s="20"/>
    </row>
    <row r="4" spans="1:16" s="67" customFormat="1">
      <c r="B4" s="41" t="s">
        <v>38</v>
      </c>
      <c r="C4" s="344">
        <f>'TOTALS- Summary'!B5</f>
        <v>43196</v>
      </c>
      <c r="D4" s="344"/>
      <c r="E4" s="344"/>
      <c r="F4" s="325" t="s">
        <v>57</v>
      </c>
      <c r="G4" s="326">
        <f>'TOTALS- Summary'!D5</f>
        <v>43199</v>
      </c>
      <c r="H4" s="174"/>
      <c r="I4" s="172" t="s">
        <v>35</v>
      </c>
      <c r="J4" s="341">
        <f>'TOTALS- Summary'!G5</f>
        <v>43200</v>
      </c>
      <c r="K4" s="341"/>
      <c r="L4" s="150"/>
      <c r="N4" s="174"/>
    </row>
    <row r="5" spans="1:16" s="23" customFormat="1">
      <c r="B5" s="151"/>
      <c r="C5" s="256"/>
      <c r="D5" s="111"/>
      <c r="E5" s="32"/>
      <c r="F5" s="32"/>
      <c r="G5" s="20"/>
      <c r="H5" s="20"/>
      <c r="I5" s="28">
        <f>SUM(I8:I232)</f>
        <v>213799</v>
      </c>
      <c r="J5" s="244"/>
      <c r="K5" s="246"/>
      <c r="L5" s="149"/>
      <c r="N5" s="20"/>
    </row>
    <row r="6" spans="1:16">
      <c r="B6" s="25" t="s">
        <v>12</v>
      </c>
      <c r="C6" s="342"/>
      <c r="D6" s="342"/>
      <c r="E6" s="342"/>
      <c r="F6" s="181"/>
      <c r="G6" s="327"/>
      <c r="H6" s="145" t="s">
        <v>28</v>
      </c>
      <c r="I6" s="146">
        <f>AVERAGE(I8:I232)</f>
        <v>950.21777777777777</v>
      </c>
      <c r="J6" s="247" t="s">
        <v>30</v>
      </c>
      <c r="K6" s="248" t="s">
        <v>12</v>
      </c>
    </row>
    <row r="7" spans="1:16">
      <c r="B7" s="69" t="s">
        <v>18</v>
      </c>
      <c r="C7" s="257"/>
      <c r="D7" s="112"/>
      <c r="E7" s="33"/>
      <c r="F7" s="33"/>
      <c r="G7" s="21" t="s">
        <v>22</v>
      </c>
      <c r="H7" s="154" t="s">
        <v>23</v>
      </c>
      <c r="I7" s="161" t="s">
        <v>24</v>
      </c>
      <c r="J7" s="249" t="s">
        <v>58</v>
      </c>
      <c r="K7" s="250" t="s">
        <v>27</v>
      </c>
    </row>
    <row r="8" spans="1:16">
      <c r="A8" s="55">
        <v>1</v>
      </c>
      <c r="B8" s="99">
        <v>741</v>
      </c>
      <c r="C8" s="259"/>
      <c r="D8" s="147"/>
      <c r="E8" s="165"/>
      <c r="F8" s="156" t="s">
        <v>89</v>
      </c>
      <c r="G8" s="155" t="s">
        <v>69</v>
      </c>
      <c r="H8" s="155" t="s">
        <v>68</v>
      </c>
      <c r="I8" s="159">
        <v>796</v>
      </c>
      <c r="J8" s="68" t="s">
        <v>130</v>
      </c>
      <c r="K8" s="319">
        <v>2</v>
      </c>
      <c r="L8" s="321" t="s">
        <v>107</v>
      </c>
      <c r="M8" s="322"/>
      <c r="N8" s="321" t="s">
        <v>135</v>
      </c>
      <c r="O8" s="70"/>
      <c r="P8" s="56"/>
    </row>
    <row r="9" spans="1:16" ht="14" customHeight="1">
      <c r="A9" s="55">
        <v>2</v>
      </c>
      <c r="B9" s="99">
        <v>743</v>
      </c>
      <c r="C9" s="259"/>
      <c r="D9" s="147"/>
      <c r="E9" s="165"/>
      <c r="F9" s="156" t="s">
        <v>90</v>
      </c>
      <c r="G9" s="156" t="s">
        <v>72</v>
      </c>
      <c r="H9" s="176" t="s">
        <v>67</v>
      </c>
      <c r="I9" s="160">
        <v>550</v>
      </c>
      <c r="J9" s="68" t="s">
        <v>130</v>
      </c>
      <c r="K9" s="319">
        <v>2</v>
      </c>
      <c r="L9" s="321" t="s">
        <v>107</v>
      </c>
      <c r="M9" s="322"/>
      <c r="N9" s="321" t="s">
        <v>135</v>
      </c>
      <c r="O9" s="70"/>
      <c r="P9" s="141"/>
    </row>
    <row r="10" spans="1:16" ht="14" customHeight="1">
      <c r="A10" s="55">
        <v>3</v>
      </c>
      <c r="B10" s="99">
        <v>744</v>
      </c>
      <c r="C10" s="259"/>
      <c r="D10" s="147"/>
      <c r="E10" s="165"/>
      <c r="F10" s="156" t="s">
        <v>91</v>
      </c>
      <c r="G10" s="156" t="s">
        <v>72</v>
      </c>
      <c r="H10" s="156" t="s">
        <v>68</v>
      </c>
      <c r="I10" s="159">
        <v>549</v>
      </c>
      <c r="J10" s="68" t="s">
        <v>130</v>
      </c>
      <c r="K10" s="319">
        <v>2</v>
      </c>
      <c r="L10" s="321" t="s">
        <v>107</v>
      </c>
      <c r="M10" s="322"/>
      <c r="N10" s="330" t="s">
        <v>135</v>
      </c>
      <c r="O10" s="141"/>
      <c r="P10" s="141"/>
    </row>
    <row r="11" spans="1:16" ht="14" customHeight="1">
      <c r="A11" s="55">
        <v>4</v>
      </c>
      <c r="B11" s="99">
        <v>745</v>
      </c>
      <c r="C11" s="259"/>
      <c r="D11" s="147"/>
      <c r="E11" s="165"/>
      <c r="F11" s="156">
        <v>19</v>
      </c>
      <c r="G11" s="156" t="s">
        <v>72</v>
      </c>
      <c r="H11" s="156" t="s">
        <v>68</v>
      </c>
      <c r="I11" s="159">
        <v>724</v>
      </c>
      <c r="J11" s="68" t="s">
        <v>130</v>
      </c>
      <c r="K11" s="319">
        <v>2</v>
      </c>
      <c r="L11" s="321" t="s">
        <v>107</v>
      </c>
      <c r="M11" s="323"/>
      <c r="N11" s="330"/>
      <c r="O11" s="70"/>
      <c r="P11" s="141"/>
    </row>
    <row r="12" spans="1:16" ht="14" customHeight="1">
      <c r="A12" s="55">
        <v>5</v>
      </c>
      <c r="B12" s="99">
        <v>746</v>
      </c>
      <c r="C12" s="259"/>
      <c r="D12" s="147"/>
      <c r="E12" s="165"/>
      <c r="F12" s="156" t="s">
        <v>92</v>
      </c>
      <c r="G12" s="156" t="s">
        <v>69</v>
      </c>
      <c r="H12" s="175" t="s">
        <v>68</v>
      </c>
      <c r="I12" s="159">
        <v>954</v>
      </c>
      <c r="J12" s="68" t="s">
        <v>130</v>
      </c>
      <c r="K12" s="319">
        <v>2</v>
      </c>
      <c r="L12" s="321" t="s">
        <v>107</v>
      </c>
      <c r="M12" s="322"/>
      <c r="N12" s="321" t="s">
        <v>135</v>
      </c>
      <c r="O12" s="141"/>
      <c r="P12" s="141"/>
    </row>
    <row r="13" spans="1:16" ht="14" customHeight="1">
      <c r="A13" s="55">
        <v>6</v>
      </c>
      <c r="B13" s="99">
        <v>747</v>
      </c>
      <c r="C13" s="259"/>
      <c r="D13" s="147"/>
      <c r="E13" s="165"/>
      <c r="F13" s="156">
        <v>373</v>
      </c>
      <c r="G13" s="156" t="s">
        <v>72</v>
      </c>
      <c r="H13" s="175" t="s">
        <v>68</v>
      </c>
      <c r="I13" s="159">
        <v>619</v>
      </c>
      <c r="J13" s="68" t="s">
        <v>130</v>
      </c>
      <c r="K13" s="319">
        <v>2</v>
      </c>
      <c r="L13" s="321" t="s">
        <v>107</v>
      </c>
      <c r="M13" s="322"/>
      <c r="N13" s="330" t="s">
        <v>136</v>
      </c>
      <c r="O13" s="70"/>
      <c r="P13" s="141"/>
    </row>
    <row r="14" spans="1:16" ht="14" customHeight="1">
      <c r="A14" s="55">
        <v>7</v>
      </c>
      <c r="B14" s="99">
        <v>750</v>
      </c>
      <c r="C14" s="259"/>
      <c r="D14" s="105"/>
      <c r="E14" s="165"/>
      <c r="F14" s="156" t="s">
        <v>94</v>
      </c>
      <c r="G14" s="155" t="s">
        <v>72</v>
      </c>
      <c r="H14" s="157" t="s">
        <v>68</v>
      </c>
      <c r="I14" s="159">
        <v>641</v>
      </c>
      <c r="J14" s="68" t="s">
        <v>130</v>
      </c>
      <c r="K14" s="319">
        <v>2</v>
      </c>
      <c r="L14" s="321" t="s">
        <v>107</v>
      </c>
      <c r="M14" s="322"/>
      <c r="N14" s="331" t="s">
        <v>135</v>
      </c>
      <c r="O14" s="141"/>
      <c r="P14" s="141"/>
    </row>
    <row r="15" spans="1:16" ht="14" customHeight="1">
      <c r="A15" s="55">
        <v>8</v>
      </c>
      <c r="B15" s="99">
        <v>751</v>
      </c>
      <c r="C15" s="259"/>
      <c r="D15" s="105"/>
      <c r="E15" s="165"/>
      <c r="F15" s="156">
        <v>929</v>
      </c>
      <c r="G15" s="155" t="s">
        <v>72</v>
      </c>
      <c r="H15" s="157" t="s">
        <v>67</v>
      </c>
      <c r="I15" s="159">
        <v>596</v>
      </c>
      <c r="J15" s="68" t="s">
        <v>130</v>
      </c>
      <c r="K15" s="319">
        <v>2</v>
      </c>
      <c r="L15" s="321" t="s">
        <v>107</v>
      </c>
      <c r="M15" s="323"/>
      <c r="N15" s="321" t="s">
        <v>136</v>
      </c>
      <c r="O15" s="141"/>
      <c r="P15" s="141"/>
    </row>
    <row r="16" spans="1:16" ht="14" customHeight="1">
      <c r="A16" s="55">
        <v>9</v>
      </c>
      <c r="B16" s="99">
        <v>753</v>
      </c>
      <c r="C16" s="259"/>
      <c r="D16" s="105"/>
      <c r="E16" s="165"/>
      <c r="F16" s="156"/>
      <c r="G16" s="155" t="s">
        <v>69</v>
      </c>
      <c r="H16" s="157" t="s">
        <v>68</v>
      </c>
      <c r="I16" s="159">
        <v>911</v>
      </c>
      <c r="J16" s="68" t="s">
        <v>130</v>
      </c>
      <c r="K16" s="319">
        <v>2</v>
      </c>
      <c r="L16" s="321" t="s">
        <v>107</v>
      </c>
      <c r="M16" s="322" t="s">
        <v>121</v>
      </c>
      <c r="N16" s="330"/>
      <c r="O16" s="70"/>
      <c r="P16" s="56"/>
    </row>
    <row r="17" spans="1:16" ht="14" customHeight="1">
      <c r="A17" s="55">
        <v>10</v>
      </c>
      <c r="B17" s="99">
        <v>756</v>
      </c>
      <c r="C17" s="259"/>
      <c r="D17" s="105"/>
      <c r="E17" s="165"/>
      <c r="F17" s="165" t="s">
        <v>96</v>
      </c>
      <c r="G17" s="156" t="s">
        <v>72</v>
      </c>
      <c r="H17" s="157" t="s">
        <v>68</v>
      </c>
      <c r="I17" s="159">
        <v>695</v>
      </c>
      <c r="J17" s="68" t="s">
        <v>130</v>
      </c>
      <c r="K17" s="319">
        <v>2</v>
      </c>
      <c r="L17" s="321" t="s">
        <v>107</v>
      </c>
      <c r="M17" s="322"/>
      <c r="N17" s="330" t="s">
        <v>135</v>
      </c>
      <c r="O17" s="70"/>
      <c r="P17" s="141"/>
    </row>
    <row r="18" spans="1:16" ht="14" customHeight="1">
      <c r="A18" s="55">
        <v>11</v>
      </c>
      <c r="B18" s="99">
        <v>757</v>
      </c>
      <c r="C18" s="259"/>
      <c r="D18" s="105"/>
      <c r="E18" s="165"/>
      <c r="F18" s="156">
        <v>8127</v>
      </c>
      <c r="G18" s="156" t="s">
        <v>72</v>
      </c>
      <c r="H18" s="176" t="s">
        <v>67</v>
      </c>
      <c r="I18" s="160">
        <v>668</v>
      </c>
      <c r="J18" s="68" t="s">
        <v>130</v>
      </c>
      <c r="K18" s="319">
        <v>2</v>
      </c>
      <c r="L18" s="321" t="s">
        <v>107</v>
      </c>
      <c r="M18" s="322"/>
      <c r="N18" s="330" t="s">
        <v>136</v>
      </c>
      <c r="O18" s="152"/>
      <c r="P18" s="141"/>
    </row>
    <row r="19" spans="1:16" ht="14" customHeight="1">
      <c r="A19" s="55">
        <v>12</v>
      </c>
      <c r="B19" s="99">
        <v>759</v>
      </c>
      <c r="C19" s="259"/>
      <c r="D19" s="105"/>
      <c r="E19" s="165"/>
      <c r="F19" s="156">
        <v>1150</v>
      </c>
      <c r="G19" s="156" t="s">
        <v>72</v>
      </c>
      <c r="H19" s="176" t="s">
        <v>67</v>
      </c>
      <c r="I19" s="160">
        <v>688</v>
      </c>
      <c r="J19" s="68" t="s">
        <v>130</v>
      </c>
      <c r="K19" s="319">
        <v>2</v>
      </c>
      <c r="L19" s="321" t="s">
        <v>107</v>
      </c>
      <c r="M19" s="322" t="s">
        <v>121</v>
      </c>
      <c r="N19" s="330" t="s">
        <v>136</v>
      </c>
      <c r="O19" s="141"/>
      <c r="P19" s="141"/>
    </row>
    <row r="20" spans="1:16" ht="14" customHeight="1">
      <c r="A20" s="55">
        <v>13</v>
      </c>
      <c r="B20" s="99">
        <v>763</v>
      </c>
      <c r="C20" s="259"/>
      <c r="D20" s="105"/>
      <c r="E20" s="165"/>
      <c r="F20" s="156">
        <v>716</v>
      </c>
      <c r="G20" s="156" t="s">
        <v>72</v>
      </c>
      <c r="H20" s="176" t="s">
        <v>68</v>
      </c>
      <c r="I20" s="160">
        <v>709</v>
      </c>
      <c r="J20" s="68" t="s">
        <v>130</v>
      </c>
      <c r="K20" s="319">
        <v>2</v>
      </c>
      <c r="L20" s="321" t="s">
        <v>107</v>
      </c>
      <c r="M20" s="322"/>
      <c r="N20" s="330" t="s">
        <v>136</v>
      </c>
      <c r="O20" s="70"/>
      <c r="P20" s="141"/>
    </row>
    <row r="21" spans="1:16" ht="14" customHeight="1">
      <c r="A21" s="55">
        <v>14</v>
      </c>
      <c r="B21" s="99">
        <v>766</v>
      </c>
      <c r="C21" s="259"/>
      <c r="D21" s="105"/>
      <c r="E21" s="165"/>
      <c r="F21" s="156" t="s">
        <v>101</v>
      </c>
      <c r="G21" s="156" t="s">
        <v>69</v>
      </c>
      <c r="H21" s="175" t="s">
        <v>68</v>
      </c>
      <c r="I21" s="159">
        <v>885</v>
      </c>
      <c r="J21" s="68" t="s">
        <v>130</v>
      </c>
      <c r="K21" s="319">
        <v>2</v>
      </c>
      <c r="L21" s="321" t="s">
        <v>107</v>
      </c>
      <c r="M21" s="322"/>
      <c r="N21" s="330" t="s">
        <v>135</v>
      </c>
      <c r="O21" s="141"/>
      <c r="P21" s="141"/>
    </row>
    <row r="22" spans="1:16" ht="14" customHeight="1">
      <c r="A22" s="55">
        <v>15</v>
      </c>
      <c r="B22" s="99">
        <v>769</v>
      </c>
      <c r="C22" s="259"/>
      <c r="D22" s="105"/>
      <c r="E22" s="165"/>
      <c r="F22" s="156">
        <v>7162</v>
      </c>
      <c r="G22" s="156" t="s">
        <v>72</v>
      </c>
      <c r="H22" s="176" t="s">
        <v>67</v>
      </c>
      <c r="I22" s="160">
        <v>533</v>
      </c>
      <c r="J22" s="68" t="s">
        <v>130</v>
      </c>
      <c r="K22" s="319">
        <v>2</v>
      </c>
      <c r="L22" s="321" t="s">
        <v>107</v>
      </c>
      <c r="M22" s="322"/>
      <c r="N22" s="330" t="s">
        <v>136</v>
      </c>
      <c r="O22" s="70"/>
      <c r="P22" s="56"/>
    </row>
    <row r="23" spans="1:16" ht="14" customHeight="1">
      <c r="A23" s="55">
        <v>16</v>
      </c>
      <c r="B23" s="99">
        <v>770</v>
      </c>
      <c r="C23" s="259"/>
      <c r="D23" s="105"/>
      <c r="E23" s="165"/>
      <c r="F23" s="156">
        <v>361</v>
      </c>
      <c r="G23" s="155" t="s">
        <v>72</v>
      </c>
      <c r="H23" s="157" t="s">
        <v>68</v>
      </c>
      <c r="I23" s="159">
        <v>683</v>
      </c>
      <c r="J23" s="68" t="s">
        <v>130</v>
      </c>
      <c r="K23" s="319">
        <v>2</v>
      </c>
      <c r="L23" s="321" t="s">
        <v>107</v>
      </c>
      <c r="M23" s="322"/>
      <c r="N23" s="330"/>
      <c r="O23" s="70"/>
      <c r="P23" s="141"/>
    </row>
    <row r="24" spans="1:16" ht="14" customHeight="1">
      <c r="A24" s="55">
        <v>17</v>
      </c>
      <c r="B24" s="99">
        <v>771</v>
      </c>
      <c r="C24" s="259"/>
      <c r="D24" s="105"/>
      <c r="E24" s="165"/>
      <c r="F24" s="156" t="s">
        <v>103</v>
      </c>
      <c r="G24" s="156" t="s">
        <v>69</v>
      </c>
      <c r="H24" s="176" t="s">
        <v>68</v>
      </c>
      <c r="I24" s="160">
        <v>735</v>
      </c>
      <c r="J24" s="68" t="s">
        <v>130</v>
      </c>
      <c r="K24" s="319">
        <v>2</v>
      </c>
      <c r="L24" s="321" t="s">
        <v>107</v>
      </c>
      <c r="M24" s="322"/>
      <c r="N24" s="330" t="s">
        <v>135</v>
      </c>
      <c r="O24" s="141"/>
      <c r="P24" s="70"/>
    </row>
    <row r="25" spans="1:16" ht="14" customHeight="1">
      <c r="A25" s="55">
        <v>18</v>
      </c>
      <c r="B25" s="99">
        <v>774</v>
      </c>
      <c r="C25" s="259"/>
      <c r="D25" s="105"/>
      <c r="E25" s="165"/>
      <c r="F25" s="156">
        <v>110</v>
      </c>
      <c r="G25" s="156" t="s">
        <v>72</v>
      </c>
      <c r="H25" s="176" t="s">
        <v>68</v>
      </c>
      <c r="I25" s="159">
        <v>531</v>
      </c>
      <c r="J25" s="68" t="s">
        <v>130</v>
      </c>
      <c r="K25" s="319">
        <v>2</v>
      </c>
      <c r="L25" s="321" t="s">
        <v>107</v>
      </c>
      <c r="M25" s="322"/>
      <c r="N25" s="330" t="s">
        <v>137</v>
      </c>
      <c r="O25" s="152"/>
      <c r="P25" s="70"/>
    </row>
    <row r="26" spans="1:16">
      <c r="A26" s="55">
        <v>19</v>
      </c>
      <c r="B26" s="99">
        <v>776</v>
      </c>
      <c r="C26" s="259"/>
      <c r="D26" s="105"/>
      <c r="E26" s="165"/>
      <c r="F26" s="156" t="s">
        <v>106</v>
      </c>
      <c r="G26" s="156" t="s">
        <v>69</v>
      </c>
      <c r="H26" s="176" t="s">
        <v>80</v>
      </c>
      <c r="I26" s="159">
        <v>816</v>
      </c>
      <c r="J26" s="68" t="s">
        <v>130</v>
      </c>
      <c r="K26" s="319">
        <v>2</v>
      </c>
      <c r="L26" s="321" t="s">
        <v>107</v>
      </c>
      <c r="M26" s="322" t="s">
        <v>121</v>
      </c>
      <c r="N26" s="330" t="s">
        <v>135</v>
      </c>
      <c r="O26" s="141"/>
      <c r="P26" s="56"/>
    </row>
    <row r="27" spans="1:16">
      <c r="A27" s="55">
        <v>20</v>
      </c>
      <c r="B27" s="99">
        <v>739</v>
      </c>
      <c r="C27" s="259"/>
      <c r="D27" s="147"/>
      <c r="E27" s="165"/>
      <c r="F27" s="156" t="s">
        <v>88</v>
      </c>
      <c r="G27" s="155" t="s">
        <v>69</v>
      </c>
      <c r="H27" s="155" t="s">
        <v>67</v>
      </c>
      <c r="I27" s="159">
        <v>765</v>
      </c>
      <c r="J27" s="68" t="s">
        <v>130</v>
      </c>
      <c r="K27" s="319">
        <v>3</v>
      </c>
      <c r="L27" s="321" t="s">
        <v>107</v>
      </c>
      <c r="M27" s="322"/>
      <c r="N27" s="321" t="s">
        <v>135</v>
      </c>
      <c r="O27" s="141"/>
      <c r="P27" s="141"/>
    </row>
    <row r="28" spans="1:16">
      <c r="A28" s="55">
        <v>21</v>
      </c>
      <c r="B28" s="99">
        <v>758</v>
      </c>
      <c r="C28" s="259"/>
      <c r="D28" s="105"/>
      <c r="E28" s="165"/>
      <c r="F28" s="156">
        <v>97</v>
      </c>
      <c r="G28" s="156" t="s">
        <v>72</v>
      </c>
      <c r="H28" s="176" t="s">
        <v>67</v>
      </c>
      <c r="I28" s="159">
        <v>668</v>
      </c>
      <c r="J28" s="68" t="s">
        <v>130</v>
      </c>
      <c r="K28" s="319">
        <v>3</v>
      </c>
      <c r="L28" s="321" t="s">
        <v>107</v>
      </c>
      <c r="M28" s="322"/>
      <c r="N28" s="330"/>
      <c r="O28" s="70"/>
      <c r="P28" s="141"/>
    </row>
    <row r="29" spans="1:16">
      <c r="A29" s="55">
        <v>22</v>
      </c>
      <c r="B29" s="99">
        <v>760</v>
      </c>
      <c r="C29" s="259"/>
      <c r="D29" s="105"/>
      <c r="E29" s="165"/>
      <c r="F29" s="156" t="s">
        <v>97</v>
      </c>
      <c r="G29" s="156" t="s">
        <v>69</v>
      </c>
      <c r="H29" s="176" t="s">
        <v>68</v>
      </c>
      <c r="I29" s="160">
        <v>826</v>
      </c>
      <c r="J29" s="68" t="s">
        <v>130</v>
      </c>
      <c r="K29" s="319">
        <v>3</v>
      </c>
      <c r="L29" s="321" t="s">
        <v>107</v>
      </c>
      <c r="M29" s="322"/>
      <c r="N29" s="330" t="s">
        <v>135</v>
      </c>
      <c r="O29" s="141"/>
      <c r="P29" s="70"/>
    </row>
    <row r="30" spans="1:16">
      <c r="A30" s="55">
        <v>23</v>
      </c>
      <c r="B30" s="99">
        <v>761</v>
      </c>
      <c r="C30" s="259"/>
      <c r="D30" s="105"/>
      <c r="E30" s="165"/>
      <c r="F30" s="156" t="s">
        <v>98</v>
      </c>
      <c r="G30" s="156" t="s">
        <v>69</v>
      </c>
      <c r="H30" s="176" t="s">
        <v>68</v>
      </c>
      <c r="I30" s="160">
        <v>955</v>
      </c>
      <c r="J30" s="68" t="s">
        <v>130</v>
      </c>
      <c r="K30" s="319">
        <v>3</v>
      </c>
      <c r="L30" s="321" t="s">
        <v>107</v>
      </c>
      <c r="M30" s="322"/>
      <c r="N30" s="330" t="s">
        <v>135</v>
      </c>
      <c r="O30" s="141"/>
      <c r="P30" s="56"/>
    </row>
    <row r="31" spans="1:16">
      <c r="A31" s="55">
        <v>24</v>
      </c>
      <c r="B31" s="99">
        <v>772</v>
      </c>
      <c r="C31" s="259"/>
      <c r="D31" s="105"/>
      <c r="E31" s="165"/>
      <c r="F31" s="156" t="s">
        <v>104</v>
      </c>
      <c r="G31" s="156" t="s">
        <v>69</v>
      </c>
      <c r="H31" s="176" t="s">
        <v>73</v>
      </c>
      <c r="I31" s="160">
        <v>901</v>
      </c>
      <c r="J31" s="68" t="s">
        <v>130</v>
      </c>
      <c r="K31" s="319">
        <v>3</v>
      </c>
      <c r="L31" s="321" t="s">
        <v>107</v>
      </c>
      <c r="M31" s="322" t="s">
        <v>121</v>
      </c>
      <c r="N31" s="330"/>
      <c r="O31" s="70"/>
      <c r="P31" s="70"/>
    </row>
    <row r="32" spans="1:16">
      <c r="A32" s="55">
        <v>25</v>
      </c>
      <c r="B32" s="99">
        <v>777</v>
      </c>
      <c r="C32" s="259"/>
      <c r="D32" s="105"/>
      <c r="E32" s="165"/>
      <c r="F32" s="156">
        <v>8150</v>
      </c>
      <c r="G32" s="156" t="s">
        <v>69</v>
      </c>
      <c r="H32" s="176" t="s">
        <v>79</v>
      </c>
      <c r="I32" s="159">
        <v>601</v>
      </c>
      <c r="J32" s="68" t="s">
        <v>130</v>
      </c>
      <c r="K32" s="319">
        <v>3</v>
      </c>
      <c r="L32" s="321" t="s">
        <v>107</v>
      </c>
      <c r="M32" s="322"/>
      <c r="N32" s="330"/>
      <c r="O32" s="70"/>
      <c r="P32" s="70"/>
    </row>
    <row r="33" spans="1:16">
      <c r="A33" s="55">
        <v>26</v>
      </c>
      <c r="B33" s="99">
        <v>778</v>
      </c>
      <c r="C33" s="259"/>
      <c r="D33" s="105"/>
      <c r="E33" s="165"/>
      <c r="F33" s="156">
        <v>7103</v>
      </c>
      <c r="G33" s="156" t="s">
        <v>72</v>
      </c>
      <c r="H33" s="175" t="s">
        <v>67</v>
      </c>
      <c r="I33" s="159">
        <v>718</v>
      </c>
      <c r="J33" s="68" t="s">
        <v>130</v>
      </c>
      <c r="K33" s="319">
        <v>3</v>
      </c>
      <c r="L33" s="321" t="s">
        <v>107</v>
      </c>
      <c r="M33" s="322"/>
      <c r="N33" s="330"/>
      <c r="O33" s="141"/>
      <c r="P33" s="70"/>
    </row>
    <row r="34" spans="1:16">
      <c r="A34" s="55">
        <v>27</v>
      </c>
      <c r="B34" s="99">
        <v>740</v>
      </c>
      <c r="C34" s="259"/>
      <c r="D34" s="147"/>
      <c r="E34" s="165"/>
      <c r="F34" s="156">
        <v>7161</v>
      </c>
      <c r="G34" s="155" t="s">
        <v>72</v>
      </c>
      <c r="H34" s="155" t="s">
        <v>67</v>
      </c>
      <c r="I34" s="159">
        <v>617</v>
      </c>
      <c r="J34" s="68" t="s">
        <v>122</v>
      </c>
      <c r="K34" s="319">
        <v>2</v>
      </c>
      <c r="L34" s="321" t="s">
        <v>107</v>
      </c>
      <c r="M34" s="322"/>
      <c r="N34" s="330"/>
      <c r="O34" s="70"/>
      <c r="P34" s="141"/>
    </row>
    <row r="35" spans="1:16">
      <c r="A35" s="55">
        <v>28</v>
      </c>
      <c r="B35" s="99">
        <v>742</v>
      </c>
      <c r="C35" s="259"/>
      <c r="D35" s="147"/>
      <c r="E35" s="165"/>
      <c r="F35" s="156">
        <v>51</v>
      </c>
      <c r="G35" s="155" t="s">
        <v>69</v>
      </c>
      <c r="H35" s="155" t="s">
        <v>67</v>
      </c>
      <c r="I35" s="159">
        <v>789</v>
      </c>
      <c r="J35" s="68" t="s">
        <v>122</v>
      </c>
      <c r="K35" s="319">
        <v>2</v>
      </c>
      <c r="L35" s="321" t="s">
        <v>107</v>
      </c>
      <c r="M35" s="323"/>
      <c r="N35" s="330"/>
      <c r="O35" s="70"/>
      <c r="P35" s="141"/>
    </row>
    <row r="36" spans="1:16">
      <c r="A36" s="55">
        <v>29</v>
      </c>
      <c r="B36" s="99">
        <v>749</v>
      </c>
      <c r="C36" s="259"/>
      <c r="D36" s="105"/>
      <c r="E36" s="165"/>
      <c r="F36" s="156">
        <v>51</v>
      </c>
      <c r="G36" s="155" t="s">
        <v>69</v>
      </c>
      <c r="H36" s="157" t="s">
        <v>67</v>
      </c>
      <c r="I36" s="159">
        <v>866</v>
      </c>
      <c r="J36" s="68" t="s">
        <v>122</v>
      </c>
      <c r="K36" s="319">
        <v>2</v>
      </c>
      <c r="L36" s="321" t="s">
        <v>107</v>
      </c>
      <c r="M36" s="322"/>
      <c r="N36" s="321"/>
      <c r="O36" s="141"/>
      <c r="P36" s="141"/>
    </row>
    <row r="37" spans="1:16">
      <c r="A37" s="55">
        <v>30</v>
      </c>
      <c r="B37" s="99">
        <v>754</v>
      </c>
      <c r="C37" s="259"/>
      <c r="D37" s="105"/>
      <c r="E37" s="165"/>
      <c r="F37" s="156">
        <v>3063</v>
      </c>
      <c r="G37" s="155" t="s">
        <v>72</v>
      </c>
      <c r="H37" s="157" t="s">
        <v>68</v>
      </c>
      <c r="I37" s="159">
        <v>672</v>
      </c>
      <c r="J37" s="68" t="s">
        <v>122</v>
      </c>
      <c r="K37" s="319">
        <v>2</v>
      </c>
      <c r="L37" s="321" t="s">
        <v>107</v>
      </c>
      <c r="M37" s="322"/>
      <c r="N37" s="330" t="s">
        <v>135</v>
      </c>
      <c r="O37" s="152"/>
      <c r="P37" s="70"/>
    </row>
    <row r="38" spans="1:16">
      <c r="A38" s="55">
        <v>31</v>
      </c>
      <c r="B38" s="99">
        <v>755</v>
      </c>
      <c r="C38" s="259"/>
      <c r="D38" s="105"/>
      <c r="E38" s="165"/>
      <c r="F38" s="156" t="s">
        <v>95</v>
      </c>
      <c r="G38" s="155" t="s">
        <v>69</v>
      </c>
      <c r="H38" s="157" t="s">
        <v>68</v>
      </c>
      <c r="I38" s="159">
        <v>908</v>
      </c>
      <c r="J38" s="68" t="s">
        <v>122</v>
      </c>
      <c r="K38" s="319">
        <v>2</v>
      </c>
      <c r="L38" s="321" t="s">
        <v>107</v>
      </c>
      <c r="M38" s="322"/>
      <c r="N38" s="330" t="s">
        <v>135</v>
      </c>
      <c r="O38" s="141"/>
      <c r="P38" s="56"/>
    </row>
    <row r="39" spans="1:16">
      <c r="A39" s="55">
        <v>32</v>
      </c>
      <c r="B39" s="99">
        <v>762</v>
      </c>
      <c r="C39" s="259"/>
      <c r="D39" s="105"/>
      <c r="E39" s="165"/>
      <c r="F39" s="156">
        <v>175</v>
      </c>
      <c r="G39" s="156" t="s">
        <v>69</v>
      </c>
      <c r="H39" s="176" t="s">
        <v>76</v>
      </c>
      <c r="I39" s="160">
        <v>909</v>
      </c>
      <c r="J39" s="68" t="s">
        <v>122</v>
      </c>
      <c r="K39" s="319">
        <v>2</v>
      </c>
      <c r="L39" s="321" t="s">
        <v>107</v>
      </c>
      <c r="M39" s="322"/>
      <c r="N39" s="330" t="s">
        <v>137</v>
      </c>
      <c r="O39" s="141"/>
      <c r="P39" s="70"/>
    </row>
    <row r="40" spans="1:16">
      <c r="A40" s="55">
        <v>33</v>
      </c>
      <c r="B40" s="99">
        <v>765</v>
      </c>
      <c r="C40" s="259"/>
      <c r="D40" s="105"/>
      <c r="E40" s="165"/>
      <c r="F40" s="156" t="s">
        <v>100</v>
      </c>
      <c r="G40" s="156" t="s">
        <v>69</v>
      </c>
      <c r="H40" s="175" t="s">
        <v>71</v>
      </c>
      <c r="I40" s="159">
        <v>922</v>
      </c>
      <c r="J40" s="68" t="s">
        <v>122</v>
      </c>
      <c r="K40" s="319">
        <v>2</v>
      </c>
      <c r="L40" s="321" t="s">
        <v>107</v>
      </c>
      <c r="M40" s="322"/>
      <c r="N40" s="330" t="s">
        <v>135</v>
      </c>
      <c r="O40" s="70"/>
      <c r="P40" s="70"/>
    </row>
    <row r="41" spans="1:16">
      <c r="A41" s="55">
        <v>34</v>
      </c>
      <c r="B41" s="99">
        <v>768</v>
      </c>
      <c r="C41" s="259"/>
      <c r="D41" s="105"/>
      <c r="E41" s="165"/>
      <c r="F41" s="156">
        <v>308</v>
      </c>
      <c r="G41" s="156" t="s">
        <v>69</v>
      </c>
      <c r="H41" s="176" t="s">
        <v>68</v>
      </c>
      <c r="I41" s="160">
        <v>925</v>
      </c>
      <c r="J41" s="68" t="s">
        <v>122</v>
      </c>
      <c r="K41" s="319">
        <v>2</v>
      </c>
      <c r="L41" s="321" t="s">
        <v>107</v>
      </c>
      <c r="M41" s="322"/>
      <c r="N41" s="330" t="s">
        <v>136</v>
      </c>
      <c r="O41" s="70"/>
      <c r="P41" s="56"/>
    </row>
    <row r="42" spans="1:16">
      <c r="A42" s="55">
        <v>35</v>
      </c>
      <c r="B42" s="99">
        <v>773</v>
      </c>
      <c r="C42" s="259"/>
      <c r="D42" s="105"/>
      <c r="E42" s="165"/>
      <c r="F42" s="156">
        <v>90</v>
      </c>
      <c r="G42" s="156" t="s">
        <v>69</v>
      </c>
      <c r="H42" s="176" t="s">
        <v>67</v>
      </c>
      <c r="I42" s="159">
        <v>867</v>
      </c>
      <c r="J42" s="68" t="s">
        <v>122</v>
      </c>
      <c r="K42" s="319">
        <v>2</v>
      </c>
      <c r="L42" s="321" t="s">
        <v>107</v>
      </c>
      <c r="M42" s="323"/>
      <c r="N42" s="330"/>
      <c r="O42" s="141"/>
      <c r="P42" s="70"/>
    </row>
    <row r="43" spans="1:16">
      <c r="A43" s="55">
        <v>36</v>
      </c>
      <c r="B43" s="99">
        <v>775</v>
      </c>
      <c r="C43" s="259"/>
      <c r="D43" s="105"/>
      <c r="E43" s="165"/>
      <c r="F43" s="156" t="s">
        <v>105</v>
      </c>
      <c r="G43" s="156" t="s">
        <v>69</v>
      </c>
      <c r="H43" s="176" t="s">
        <v>68</v>
      </c>
      <c r="I43" s="159">
        <v>841</v>
      </c>
      <c r="J43" s="68" t="s">
        <v>122</v>
      </c>
      <c r="K43" s="319">
        <v>2</v>
      </c>
      <c r="L43" s="321" t="s">
        <v>107</v>
      </c>
      <c r="M43" s="322"/>
      <c r="N43" s="330" t="s">
        <v>135</v>
      </c>
      <c r="O43" s="70"/>
      <c r="P43" s="141"/>
    </row>
    <row r="44" spans="1:16">
      <c r="A44" s="55">
        <v>37</v>
      </c>
      <c r="B44" s="99">
        <v>748</v>
      </c>
      <c r="C44" s="259">
        <v>840003010533</v>
      </c>
      <c r="D44" s="147">
        <v>536</v>
      </c>
      <c r="E44" s="165"/>
      <c r="F44" s="156" t="s">
        <v>93</v>
      </c>
      <c r="G44" s="156" t="s">
        <v>72</v>
      </c>
      <c r="H44" s="175" t="s">
        <v>67</v>
      </c>
      <c r="I44" s="159">
        <v>856</v>
      </c>
      <c r="J44" s="68" t="s">
        <v>122</v>
      </c>
      <c r="K44" s="319">
        <v>3</v>
      </c>
      <c r="L44" s="321" t="s">
        <v>107</v>
      </c>
      <c r="M44" s="322"/>
      <c r="N44" s="321"/>
      <c r="O44" s="70"/>
      <c r="P44" s="70"/>
    </row>
    <row r="45" spans="1:16">
      <c r="A45" s="55">
        <v>38</v>
      </c>
      <c r="B45" s="99">
        <v>752</v>
      </c>
      <c r="C45" s="259"/>
      <c r="D45" s="105"/>
      <c r="E45" s="165"/>
      <c r="F45" s="156">
        <v>8179</v>
      </c>
      <c r="G45" s="155" t="s">
        <v>69</v>
      </c>
      <c r="H45" s="157" t="s">
        <v>79</v>
      </c>
      <c r="I45" s="160">
        <v>594</v>
      </c>
      <c r="J45" s="68" t="s">
        <v>122</v>
      </c>
      <c r="K45" s="319">
        <v>3</v>
      </c>
      <c r="L45" s="321" t="s">
        <v>107</v>
      </c>
      <c r="M45" s="322"/>
      <c r="N45" s="331"/>
      <c r="O45" s="70"/>
      <c r="P45" s="141"/>
    </row>
    <row r="46" spans="1:16">
      <c r="A46" s="55">
        <v>39</v>
      </c>
      <c r="B46" s="99">
        <v>764</v>
      </c>
      <c r="C46" s="259"/>
      <c r="D46" s="105"/>
      <c r="E46" s="165"/>
      <c r="F46" s="156" t="s">
        <v>99</v>
      </c>
      <c r="G46" s="156" t="s">
        <v>69</v>
      </c>
      <c r="H46" s="176" t="s">
        <v>68</v>
      </c>
      <c r="I46" s="160">
        <v>853</v>
      </c>
      <c r="J46" s="68" t="s">
        <v>122</v>
      </c>
      <c r="K46" s="319">
        <v>3</v>
      </c>
      <c r="L46" s="321" t="s">
        <v>107</v>
      </c>
      <c r="M46" s="322"/>
      <c r="N46" s="330" t="s">
        <v>135</v>
      </c>
      <c r="O46" s="152"/>
      <c r="P46" s="141"/>
    </row>
    <row r="47" spans="1:16">
      <c r="A47" s="55">
        <v>40</v>
      </c>
      <c r="B47" s="99">
        <v>767</v>
      </c>
      <c r="C47" s="259"/>
      <c r="D47" s="105"/>
      <c r="E47" s="165"/>
      <c r="F47" s="156" t="s">
        <v>102</v>
      </c>
      <c r="G47" s="156" t="s">
        <v>72</v>
      </c>
      <c r="H47" s="176" t="s">
        <v>67</v>
      </c>
      <c r="I47" s="160">
        <v>817</v>
      </c>
      <c r="J47" s="68" t="s">
        <v>122</v>
      </c>
      <c r="K47" s="319">
        <v>3</v>
      </c>
      <c r="L47" s="321" t="s">
        <v>107</v>
      </c>
      <c r="M47" s="322"/>
      <c r="N47" s="330" t="s">
        <v>135</v>
      </c>
      <c r="O47" s="70"/>
      <c r="P47" s="141"/>
    </row>
    <row r="48" spans="1:16">
      <c r="A48" s="55">
        <v>41</v>
      </c>
      <c r="B48" s="99">
        <v>779</v>
      </c>
      <c r="C48" s="259" t="s">
        <v>131</v>
      </c>
      <c r="D48" s="156">
        <v>6026</v>
      </c>
      <c r="E48" s="165">
        <v>6082</v>
      </c>
      <c r="F48" s="156">
        <v>6026</v>
      </c>
      <c r="G48" s="156" t="s">
        <v>69</v>
      </c>
      <c r="H48" s="176" t="s">
        <v>67</v>
      </c>
      <c r="I48" s="160">
        <v>1087</v>
      </c>
      <c r="J48" s="68" t="s">
        <v>130</v>
      </c>
      <c r="K48" s="319">
        <v>2</v>
      </c>
      <c r="L48" s="321" t="s">
        <v>108</v>
      </c>
      <c r="M48" s="322"/>
      <c r="N48" s="321" t="s">
        <v>132</v>
      </c>
      <c r="O48" s="153"/>
      <c r="P48" s="70"/>
    </row>
    <row r="49" spans="1:16">
      <c r="A49" s="55">
        <v>42</v>
      </c>
      <c r="B49" s="99">
        <v>785</v>
      </c>
      <c r="C49" s="259"/>
      <c r="D49" s="156"/>
      <c r="E49" s="165">
        <v>6082</v>
      </c>
      <c r="F49" s="156"/>
      <c r="G49" s="156" t="s">
        <v>69</v>
      </c>
      <c r="H49" s="176" t="s">
        <v>68</v>
      </c>
      <c r="I49" s="160">
        <v>883</v>
      </c>
      <c r="J49" s="68" t="s">
        <v>130</v>
      </c>
      <c r="K49" s="319">
        <v>2</v>
      </c>
      <c r="L49" s="321" t="s">
        <v>108</v>
      </c>
      <c r="M49" s="322" t="s">
        <v>121</v>
      </c>
      <c r="N49" s="321" t="s">
        <v>132</v>
      </c>
      <c r="O49" s="70"/>
      <c r="P49" s="56"/>
    </row>
    <row r="50" spans="1:16">
      <c r="A50" s="55">
        <v>43</v>
      </c>
      <c r="B50" s="99">
        <v>792</v>
      </c>
      <c r="C50" s="259" t="s">
        <v>131</v>
      </c>
      <c r="D50" s="156">
        <v>6088</v>
      </c>
      <c r="E50" s="165">
        <v>6082</v>
      </c>
      <c r="F50" s="156">
        <v>6088</v>
      </c>
      <c r="G50" s="156" t="s">
        <v>69</v>
      </c>
      <c r="H50" s="175" t="s">
        <v>68</v>
      </c>
      <c r="I50" s="159">
        <v>726</v>
      </c>
      <c r="J50" s="68" t="s">
        <v>130</v>
      </c>
      <c r="K50" s="319">
        <v>2</v>
      </c>
      <c r="L50" s="321" t="s">
        <v>108</v>
      </c>
      <c r="M50" s="322"/>
      <c r="N50" s="321" t="s">
        <v>132</v>
      </c>
      <c r="O50" s="141"/>
      <c r="P50" s="141"/>
    </row>
    <row r="51" spans="1:16">
      <c r="A51" s="55">
        <v>44</v>
      </c>
      <c r="B51" s="99">
        <v>796</v>
      </c>
      <c r="C51" s="259" t="s">
        <v>131</v>
      </c>
      <c r="D51" s="156">
        <v>6111</v>
      </c>
      <c r="E51" s="165">
        <v>6082</v>
      </c>
      <c r="F51" s="156">
        <v>6111</v>
      </c>
      <c r="G51" s="156" t="s">
        <v>69</v>
      </c>
      <c r="H51" s="176" t="s">
        <v>79</v>
      </c>
      <c r="I51" s="160">
        <v>851</v>
      </c>
      <c r="J51" s="68" t="s">
        <v>130</v>
      </c>
      <c r="K51" s="319">
        <v>2</v>
      </c>
      <c r="L51" s="321" t="s">
        <v>108</v>
      </c>
      <c r="M51" s="322"/>
      <c r="N51" s="321" t="s">
        <v>132</v>
      </c>
      <c r="O51" s="141"/>
      <c r="P51" s="141"/>
    </row>
    <row r="52" spans="1:16">
      <c r="A52" s="55">
        <v>45</v>
      </c>
      <c r="B52" s="99">
        <v>798</v>
      </c>
      <c r="C52" s="259" t="s">
        <v>131</v>
      </c>
      <c r="D52" s="156">
        <v>6081</v>
      </c>
      <c r="E52" s="165">
        <v>6082</v>
      </c>
      <c r="F52" s="156">
        <v>6081</v>
      </c>
      <c r="G52" s="155" t="s">
        <v>69</v>
      </c>
      <c r="H52" s="157" t="s">
        <v>67</v>
      </c>
      <c r="I52" s="159">
        <v>872</v>
      </c>
      <c r="J52" s="68" t="s">
        <v>130</v>
      </c>
      <c r="K52" s="320">
        <v>2</v>
      </c>
      <c r="L52" s="321" t="s">
        <v>108</v>
      </c>
      <c r="M52" s="322"/>
      <c r="N52" s="321" t="s">
        <v>132</v>
      </c>
      <c r="O52" s="70"/>
      <c r="P52" s="141"/>
    </row>
    <row r="53" spans="1:16">
      <c r="A53" s="55">
        <v>46</v>
      </c>
      <c r="B53" s="99">
        <v>802</v>
      </c>
      <c r="C53" s="259" t="s">
        <v>131</v>
      </c>
      <c r="D53" s="156">
        <v>6164</v>
      </c>
      <c r="E53" s="165">
        <v>6082</v>
      </c>
      <c r="F53" s="156">
        <v>6164</v>
      </c>
      <c r="G53" s="156" t="s">
        <v>69</v>
      </c>
      <c r="H53" s="176" t="s">
        <v>76</v>
      </c>
      <c r="I53" s="159">
        <v>820</v>
      </c>
      <c r="J53" s="68" t="s">
        <v>130</v>
      </c>
      <c r="K53" s="319">
        <v>2</v>
      </c>
      <c r="L53" s="321" t="s">
        <v>108</v>
      </c>
      <c r="M53" s="322"/>
      <c r="N53" s="321" t="s">
        <v>132</v>
      </c>
      <c r="O53" s="152"/>
      <c r="P53" s="141"/>
    </row>
    <row r="54" spans="1:16">
      <c r="A54" s="55">
        <v>47</v>
      </c>
      <c r="B54" s="99">
        <v>803</v>
      </c>
      <c r="C54" s="259" t="s">
        <v>131</v>
      </c>
      <c r="D54" s="156">
        <v>6082</v>
      </c>
      <c r="E54" s="165">
        <v>6082</v>
      </c>
      <c r="F54" s="156">
        <v>6082</v>
      </c>
      <c r="G54" s="156" t="s">
        <v>69</v>
      </c>
      <c r="H54" s="176" t="s">
        <v>68</v>
      </c>
      <c r="I54" s="159">
        <v>892</v>
      </c>
      <c r="J54" s="68" t="s">
        <v>130</v>
      </c>
      <c r="K54" s="319">
        <v>2</v>
      </c>
      <c r="L54" s="321" t="s">
        <v>108</v>
      </c>
      <c r="M54" s="322"/>
      <c r="N54" s="321" t="s">
        <v>132</v>
      </c>
      <c r="O54" s="70"/>
      <c r="P54" s="56"/>
    </row>
    <row r="55" spans="1:16">
      <c r="A55" s="55">
        <v>48</v>
      </c>
      <c r="B55" s="99">
        <v>806</v>
      </c>
      <c r="C55" s="259" t="s">
        <v>131</v>
      </c>
      <c r="D55" s="156">
        <v>6045</v>
      </c>
      <c r="E55" s="165">
        <v>6082</v>
      </c>
      <c r="F55" s="156">
        <v>6045</v>
      </c>
      <c r="G55" s="156" t="s">
        <v>69</v>
      </c>
      <c r="H55" s="176" t="s">
        <v>68</v>
      </c>
      <c r="I55" s="160">
        <v>962</v>
      </c>
      <c r="J55" s="68" t="s">
        <v>130</v>
      </c>
      <c r="K55" s="319">
        <v>2</v>
      </c>
      <c r="L55" s="321" t="s">
        <v>108</v>
      </c>
      <c r="M55" s="322"/>
      <c r="N55" s="321" t="s">
        <v>132</v>
      </c>
      <c r="O55" s="141"/>
      <c r="P55" s="56"/>
    </row>
    <row r="56" spans="1:16">
      <c r="A56" s="55">
        <v>49</v>
      </c>
      <c r="B56" s="99">
        <v>809</v>
      </c>
      <c r="C56" s="259" t="s">
        <v>131</v>
      </c>
      <c r="D56" s="156">
        <v>6221</v>
      </c>
      <c r="E56" s="165">
        <v>6082</v>
      </c>
      <c r="F56" s="156">
        <v>6221</v>
      </c>
      <c r="G56" s="155" t="s">
        <v>69</v>
      </c>
      <c r="H56" s="155" t="s">
        <v>68</v>
      </c>
      <c r="I56" s="159">
        <v>878</v>
      </c>
      <c r="J56" s="68" t="s">
        <v>130</v>
      </c>
      <c r="K56" s="319">
        <v>2</v>
      </c>
      <c r="L56" s="321" t="s">
        <v>108</v>
      </c>
      <c r="M56" s="324"/>
      <c r="N56" s="321" t="s">
        <v>132</v>
      </c>
      <c r="O56" s="141"/>
      <c r="P56" s="141"/>
    </row>
    <row r="57" spans="1:16">
      <c r="A57" s="55">
        <v>50</v>
      </c>
      <c r="B57" s="99">
        <v>819</v>
      </c>
      <c r="C57" s="259" t="s">
        <v>131</v>
      </c>
      <c r="D57" s="156">
        <v>6187</v>
      </c>
      <c r="E57" s="165">
        <v>6082</v>
      </c>
      <c r="F57" s="156">
        <v>6187</v>
      </c>
      <c r="G57" s="156" t="s">
        <v>69</v>
      </c>
      <c r="H57" s="176" t="s">
        <v>67</v>
      </c>
      <c r="I57" s="160">
        <v>1018</v>
      </c>
      <c r="J57" s="68" t="s">
        <v>130</v>
      </c>
      <c r="K57" s="319">
        <v>2</v>
      </c>
      <c r="L57" s="321" t="s">
        <v>108</v>
      </c>
      <c r="M57" s="323"/>
      <c r="N57" s="321" t="s">
        <v>132</v>
      </c>
      <c r="O57" s="70"/>
      <c r="P57" s="56"/>
    </row>
    <row r="58" spans="1:16">
      <c r="A58" s="55">
        <v>51</v>
      </c>
      <c r="B58" s="99">
        <v>858</v>
      </c>
      <c r="C58" s="259" t="s">
        <v>131</v>
      </c>
      <c r="D58" s="156">
        <v>6218</v>
      </c>
      <c r="E58" s="165">
        <v>6082</v>
      </c>
      <c r="F58" s="156">
        <v>6218</v>
      </c>
      <c r="G58" s="155" t="s">
        <v>69</v>
      </c>
      <c r="H58" s="155" t="s">
        <v>67</v>
      </c>
      <c r="I58" s="159">
        <v>923</v>
      </c>
      <c r="J58" s="68" t="s">
        <v>130</v>
      </c>
      <c r="K58" s="319">
        <v>2</v>
      </c>
      <c r="L58" s="321" t="s">
        <v>108</v>
      </c>
      <c r="M58" s="322" t="s">
        <v>121</v>
      </c>
      <c r="N58" s="321" t="s">
        <v>132</v>
      </c>
      <c r="O58" s="70"/>
      <c r="P58" s="57"/>
    </row>
    <row r="59" spans="1:16">
      <c r="A59" s="55">
        <v>52</v>
      </c>
      <c r="B59" s="99">
        <v>863</v>
      </c>
      <c r="C59" s="259" t="s">
        <v>131</v>
      </c>
      <c r="D59" s="156">
        <v>6054</v>
      </c>
      <c r="E59" s="165">
        <v>6082</v>
      </c>
      <c r="F59" s="156">
        <v>6054</v>
      </c>
      <c r="G59" s="156" t="s">
        <v>69</v>
      </c>
      <c r="H59" s="176" t="s">
        <v>67</v>
      </c>
      <c r="I59" s="160">
        <v>843</v>
      </c>
      <c r="J59" s="68" t="s">
        <v>130</v>
      </c>
      <c r="K59" s="319">
        <v>2</v>
      </c>
      <c r="L59" s="321" t="s">
        <v>108</v>
      </c>
      <c r="M59" s="323"/>
      <c r="N59" s="321" t="s">
        <v>132</v>
      </c>
      <c r="O59" s="70"/>
      <c r="P59" s="141"/>
    </row>
    <row r="60" spans="1:16">
      <c r="A60" s="55">
        <v>53</v>
      </c>
      <c r="B60" s="99">
        <v>870</v>
      </c>
      <c r="C60" s="259" t="s">
        <v>131</v>
      </c>
      <c r="D60" s="156">
        <v>6175</v>
      </c>
      <c r="E60" s="165">
        <v>6082</v>
      </c>
      <c r="F60" s="156">
        <v>6175</v>
      </c>
      <c r="G60" s="156" t="s">
        <v>69</v>
      </c>
      <c r="H60" s="176" t="s">
        <v>68</v>
      </c>
      <c r="I60" s="160">
        <v>956</v>
      </c>
      <c r="J60" s="68" t="s">
        <v>130</v>
      </c>
      <c r="K60" s="319">
        <v>2</v>
      </c>
      <c r="L60" s="321" t="s">
        <v>108</v>
      </c>
      <c r="M60" s="322" t="s">
        <v>121</v>
      </c>
      <c r="N60" s="321" t="s">
        <v>132</v>
      </c>
      <c r="O60" s="70"/>
      <c r="P60" s="56"/>
    </row>
    <row r="61" spans="1:16">
      <c r="A61" s="55">
        <v>54</v>
      </c>
      <c r="B61" s="99">
        <v>889</v>
      </c>
      <c r="C61" s="259" t="s">
        <v>131</v>
      </c>
      <c r="D61" s="156">
        <v>6069</v>
      </c>
      <c r="E61" s="165">
        <v>6082</v>
      </c>
      <c r="F61" s="156">
        <v>6069</v>
      </c>
      <c r="G61" s="156" t="s">
        <v>69</v>
      </c>
      <c r="H61" s="176" t="s">
        <v>82</v>
      </c>
      <c r="I61" s="159">
        <v>899</v>
      </c>
      <c r="J61" s="68" t="s">
        <v>130</v>
      </c>
      <c r="K61" s="319">
        <v>2</v>
      </c>
      <c r="L61" s="321" t="s">
        <v>108</v>
      </c>
      <c r="M61" s="322"/>
      <c r="N61" s="321" t="s">
        <v>132</v>
      </c>
      <c r="O61" s="70"/>
      <c r="P61" s="141"/>
    </row>
    <row r="62" spans="1:16">
      <c r="A62" s="55">
        <v>55</v>
      </c>
      <c r="B62" s="99">
        <v>906</v>
      </c>
      <c r="C62" s="259" t="s">
        <v>131</v>
      </c>
      <c r="D62" s="156">
        <v>6132</v>
      </c>
      <c r="E62" s="165">
        <v>6082</v>
      </c>
      <c r="F62" s="156">
        <v>6132</v>
      </c>
      <c r="G62" s="156" t="s">
        <v>69</v>
      </c>
      <c r="H62" s="175" t="s">
        <v>67</v>
      </c>
      <c r="I62" s="159">
        <v>1051</v>
      </c>
      <c r="J62" s="68" t="s">
        <v>130</v>
      </c>
      <c r="K62" s="319">
        <v>2</v>
      </c>
      <c r="L62" s="321" t="s">
        <v>108</v>
      </c>
      <c r="M62" s="322"/>
      <c r="N62" s="321" t="s">
        <v>132</v>
      </c>
      <c r="O62" s="141"/>
      <c r="P62" s="70"/>
    </row>
    <row r="63" spans="1:16">
      <c r="A63" s="55">
        <v>56</v>
      </c>
      <c r="B63" s="99">
        <v>917</v>
      </c>
      <c r="C63" s="259" t="s">
        <v>131</v>
      </c>
      <c r="D63" s="156">
        <v>6168</v>
      </c>
      <c r="E63" s="165">
        <v>6082</v>
      </c>
      <c r="F63" s="156">
        <v>6168</v>
      </c>
      <c r="G63" s="156" t="s">
        <v>69</v>
      </c>
      <c r="H63" s="176" t="s">
        <v>67</v>
      </c>
      <c r="I63" s="159">
        <v>946</v>
      </c>
      <c r="J63" s="68" t="s">
        <v>130</v>
      </c>
      <c r="K63" s="319">
        <v>2</v>
      </c>
      <c r="L63" s="321" t="s">
        <v>108</v>
      </c>
      <c r="M63" s="323"/>
      <c r="N63" s="321" t="s">
        <v>132</v>
      </c>
      <c r="O63" s="70"/>
      <c r="P63" s="141"/>
    </row>
    <row r="64" spans="1:16">
      <c r="A64" s="55">
        <v>57</v>
      </c>
      <c r="B64" s="99">
        <v>1237</v>
      </c>
      <c r="C64" s="259" t="s">
        <v>131</v>
      </c>
      <c r="D64" s="332">
        <v>6172</v>
      </c>
      <c r="E64" s="165">
        <v>6082</v>
      </c>
      <c r="F64" s="156">
        <v>6172</v>
      </c>
      <c r="G64" s="155" t="s">
        <v>69</v>
      </c>
      <c r="H64" s="157" t="s">
        <v>67</v>
      </c>
      <c r="I64" s="159">
        <v>863</v>
      </c>
      <c r="J64" s="68" t="s">
        <v>130</v>
      </c>
      <c r="K64" s="320">
        <v>2</v>
      </c>
      <c r="L64" s="321" t="s">
        <v>108</v>
      </c>
      <c r="M64" s="322"/>
      <c r="N64" s="330" t="s">
        <v>133</v>
      </c>
      <c r="O64" s="152"/>
      <c r="P64" s="70"/>
    </row>
    <row r="65" spans="1:16">
      <c r="A65" s="55">
        <v>58</v>
      </c>
      <c r="B65" s="99">
        <v>787</v>
      </c>
      <c r="C65" s="259" t="s">
        <v>131</v>
      </c>
      <c r="D65" s="156">
        <v>6219</v>
      </c>
      <c r="E65" s="165">
        <v>6082</v>
      </c>
      <c r="F65" s="156">
        <v>6219</v>
      </c>
      <c r="G65" s="156" t="s">
        <v>69</v>
      </c>
      <c r="H65" s="176" t="s">
        <v>67</v>
      </c>
      <c r="I65" s="160">
        <v>977</v>
      </c>
      <c r="J65" s="68" t="s">
        <v>130</v>
      </c>
      <c r="K65" s="319">
        <v>3</v>
      </c>
      <c r="L65" s="321" t="s">
        <v>108</v>
      </c>
      <c r="M65" s="322" t="s">
        <v>121</v>
      </c>
      <c r="N65" s="321" t="s">
        <v>132</v>
      </c>
      <c r="O65" s="141"/>
      <c r="P65" s="141"/>
    </row>
    <row r="66" spans="1:16">
      <c r="A66" s="55">
        <v>59</v>
      </c>
      <c r="B66" s="99">
        <v>788</v>
      </c>
      <c r="C66" s="259" t="s">
        <v>131</v>
      </c>
      <c r="D66" s="156">
        <v>513</v>
      </c>
      <c r="E66" s="165">
        <v>6082</v>
      </c>
      <c r="F66" s="156">
        <v>513</v>
      </c>
      <c r="G66" s="156" t="s">
        <v>69</v>
      </c>
      <c r="H66" s="176" t="s">
        <v>82</v>
      </c>
      <c r="I66" s="160">
        <v>915</v>
      </c>
      <c r="J66" s="68" t="s">
        <v>130</v>
      </c>
      <c r="K66" s="319">
        <v>3</v>
      </c>
      <c r="L66" s="321" t="s">
        <v>108</v>
      </c>
      <c r="M66" s="322"/>
      <c r="N66" s="321" t="s">
        <v>132</v>
      </c>
      <c r="O66" s="141"/>
      <c r="P66" s="70"/>
    </row>
    <row r="67" spans="1:16">
      <c r="A67" s="55">
        <v>60</v>
      </c>
      <c r="B67" s="99">
        <v>790</v>
      </c>
      <c r="C67" s="259" t="s">
        <v>131</v>
      </c>
      <c r="D67" s="156">
        <v>6207</v>
      </c>
      <c r="E67" s="165">
        <v>6082</v>
      </c>
      <c r="F67" s="156">
        <v>6207</v>
      </c>
      <c r="G67" s="156" t="s">
        <v>69</v>
      </c>
      <c r="H67" s="175" t="s">
        <v>67</v>
      </c>
      <c r="I67" s="159">
        <v>903</v>
      </c>
      <c r="J67" s="68" t="s">
        <v>130</v>
      </c>
      <c r="K67" s="319">
        <v>3</v>
      </c>
      <c r="L67" s="321" t="s">
        <v>108</v>
      </c>
      <c r="M67" s="322"/>
      <c r="N67" s="321" t="s">
        <v>132</v>
      </c>
      <c r="O67" s="70"/>
      <c r="P67" s="141"/>
    </row>
    <row r="68" spans="1:16">
      <c r="A68" s="55">
        <v>61</v>
      </c>
      <c r="B68" s="99">
        <v>793</v>
      </c>
      <c r="C68" s="259" t="s">
        <v>131</v>
      </c>
      <c r="D68" s="156">
        <v>6040</v>
      </c>
      <c r="E68" s="165">
        <v>6082</v>
      </c>
      <c r="F68" s="156">
        <v>6040</v>
      </c>
      <c r="G68" s="156" t="s">
        <v>69</v>
      </c>
      <c r="H68" s="176" t="s">
        <v>67</v>
      </c>
      <c r="I68" s="160">
        <v>1003</v>
      </c>
      <c r="J68" s="68" t="s">
        <v>130</v>
      </c>
      <c r="K68" s="319">
        <v>3</v>
      </c>
      <c r="L68" s="321" t="s">
        <v>108</v>
      </c>
      <c r="M68" s="322"/>
      <c r="N68" s="321" t="s">
        <v>132</v>
      </c>
      <c r="O68" s="141"/>
      <c r="P68" s="141"/>
    </row>
    <row r="69" spans="1:16">
      <c r="A69" s="55">
        <v>62</v>
      </c>
      <c r="B69" s="99">
        <v>799</v>
      </c>
      <c r="C69" s="259" t="s">
        <v>131</v>
      </c>
      <c r="D69" s="156">
        <v>6036</v>
      </c>
      <c r="E69" s="165">
        <v>6082</v>
      </c>
      <c r="F69" s="156">
        <v>6036</v>
      </c>
      <c r="G69" s="155" t="s">
        <v>69</v>
      </c>
      <c r="H69" s="157" t="s">
        <v>68</v>
      </c>
      <c r="I69" s="159">
        <v>1138</v>
      </c>
      <c r="J69" s="68" t="s">
        <v>130</v>
      </c>
      <c r="K69" s="319">
        <v>3</v>
      </c>
      <c r="L69" s="321" t="s">
        <v>108</v>
      </c>
      <c r="M69" s="322"/>
      <c r="N69" s="321" t="s">
        <v>132</v>
      </c>
      <c r="O69" s="70"/>
      <c r="P69" s="141"/>
    </row>
    <row r="70" spans="1:16">
      <c r="A70" s="55">
        <v>63</v>
      </c>
      <c r="B70" s="99">
        <v>805</v>
      </c>
      <c r="C70" s="259" t="s">
        <v>131</v>
      </c>
      <c r="D70" s="156">
        <v>6161</v>
      </c>
      <c r="E70" s="165">
        <v>6082</v>
      </c>
      <c r="F70" s="156">
        <v>6161</v>
      </c>
      <c r="G70" s="156" t="s">
        <v>69</v>
      </c>
      <c r="H70" s="176" t="s">
        <v>68</v>
      </c>
      <c r="I70" s="160">
        <v>1102</v>
      </c>
      <c r="J70" s="68" t="s">
        <v>130</v>
      </c>
      <c r="K70" s="319">
        <v>3</v>
      </c>
      <c r="L70" s="321" t="s">
        <v>108</v>
      </c>
      <c r="M70" s="322"/>
      <c r="N70" s="321" t="s">
        <v>132</v>
      </c>
      <c r="O70" s="141"/>
      <c r="P70" s="141"/>
    </row>
    <row r="71" spans="1:16">
      <c r="A71" s="55">
        <v>64</v>
      </c>
      <c r="B71" s="99">
        <v>807</v>
      </c>
      <c r="C71" s="259" t="s">
        <v>131</v>
      </c>
      <c r="D71" s="156">
        <v>6065</v>
      </c>
      <c r="E71" s="165">
        <v>6082</v>
      </c>
      <c r="F71" s="156">
        <v>6065</v>
      </c>
      <c r="G71" s="155" t="s">
        <v>69</v>
      </c>
      <c r="H71" s="155" t="s">
        <v>68</v>
      </c>
      <c r="I71" s="159">
        <v>1073</v>
      </c>
      <c r="J71" s="68" t="s">
        <v>130</v>
      </c>
      <c r="K71" s="319">
        <v>3</v>
      </c>
      <c r="L71" s="321" t="s">
        <v>108</v>
      </c>
      <c r="M71" s="322"/>
      <c r="N71" s="321" t="s">
        <v>132</v>
      </c>
      <c r="O71" s="141"/>
      <c r="P71" s="141"/>
    </row>
    <row r="72" spans="1:16">
      <c r="A72" s="55">
        <v>65</v>
      </c>
      <c r="B72" s="99">
        <v>814</v>
      </c>
      <c r="C72" s="259" t="s">
        <v>131</v>
      </c>
      <c r="D72" s="156">
        <v>6167</v>
      </c>
      <c r="E72" s="165">
        <v>6082</v>
      </c>
      <c r="F72" s="156">
        <v>6167</v>
      </c>
      <c r="G72" s="175" t="s">
        <v>69</v>
      </c>
      <c r="H72" s="175" t="s">
        <v>67</v>
      </c>
      <c r="I72" s="162">
        <v>1045</v>
      </c>
      <c r="J72" s="68" t="s">
        <v>130</v>
      </c>
      <c r="K72" s="319">
        <v>3</v>
      </c>
      <c r="L72" s="321" t="s">
        <v>108</v>
      </c>
      <c r="M72" s="322"/>
      <c r="N72" s="321" t="s">
        <v>132</v>
      </c>
      <c r="O72" s="141"/>
      <c r="P72" s="141"/>
    </row>
    <row r="73" spans="1:16">
      <c r="A73" s="55">
        <v>66</v>
      </c>
      <c r="B73" s="99">
        <v>824</v>
      </c>
      <c r="C73" s="259" t="s">
        <v>131</v>
      </c>
      <c r="D73" s="156">
        <v>6183</v>
      </c>
      <c r="E73" s="165">
        <v>6082</v>
      </c>
      <c r="F73" s="156">
        <v>6183</v>
      </c>
      <c r="G73" s="156" t="s">
        <v>69</v>
      </c>
      <c r="H73" s="176" t="s">
        <v>68</v>
      </c>
      <c r="I73" s="160">
        <v>993</v>
      </c>
      <c r="J73" s="68" t="s">
        <v>130</v>
      </c>
      <c r="K73" s="319">
        <v>3</v>
      </c>
      <c r="L73" s="321" t="s">
        <v>108</v>
      </c>
      <c r="M73" s="322"/>
      <c r="N73" s="321" t="s">
        <v>132</v>
      </c>
      <c r="O73" s="141"/>
      <c r="P73" s="141"/>
    </row>
    <row r="74" spans="1:16">
      <c r="A74" s="55">
        <v>67</v>
      </c>
      <c r="B74" s="99">
        <v>839</v>
      </c>
      <c r="C74" s="259" t="s">
        <v>131</v>
      </c>
      <c r="D74" s="156">
        <v>6005</v>
      </c>
      <c r="E74" s="165">
        <v>6082</v>
      </c>
      <c r="F74" s="156">
        <v>6005</v>
      </c>
      <c r="G74" s="156" t="s">
        <v>69</v>
      </c>
      <c r="H74" s="176" t="s">
        <v>79</v>
      </c>
      <c r="I74" s="160">
        <v>893</v>
      </c>
      <c r="J74" s="68" t="s">
        <v>130</v>
      </c>
      <c r="K74" s="319">
        <v>3</v>
      </c>
      <c r="L74" s="321" t="s">
        <v>108</v>
      </c>
      <c r="M74" s="322" t="s">
        <v>121</v>
      </c>
      <c r="N74" s="321" t="s">
        <v>132</v>
      </c>
      <c r="O74" s="141"/>
      <c r="P74" s="70"/>
    </row>
    <row r="75" spans="1:16">
      <c r="A75" s="55">
        <v>68</v>
      </c>
      <c r="B75" s="99">
        <v>841</v>
      </c>
      <c r="C75" s="259" t="s">
        <v>131</v>
      </c>
      <c r="D75" s="156">
        <v>6202</v>
      </c>
      <c r="E75" s="165">
        <v>6082</v>
      </c>
      <c r="F75" s="156">
        <v>6202</v>
      </c>
      <c r="G75" s="156" t="s">
        <v>69</v>
      </c>
      <c r="H75" s="176" t="s">
        <v>67</v>
      </c>
      <c r="I75" s="160">
        <v>910</v>
      </c>
      <c r="J75" s="68" t="s">
        <v>130</v>
      </c>
      <c r="K75" s="319">
        <v>3</v>
      </c>
      <c r="L75" s="321" t="s">
        <v>108</v>
      </c>
      <c r="M75" s="322"/>
      <c r="N75" s="321" t="s">
        <v>132</v>
      </c>
      <c r="O75" s="70"/>
      <c r="P75" s="70"/>
    </row>
    <row r="76" spans="1:16">
      <c r="A76" s="55">
        <v>69</v>
      </c>
      <c r="B76" s="99">
        <v>846</v>
      </c>
      <c r="C76" s="259" t="s">
        <v>131</v>
      </c>
      <c r="D76" s="156">
        <v>6213</v>
      </c>
      <c r="E76" s="165">
        <v>6082</v>
      </c>
      <c r="F76" s="156">
        <v>6213</v>
      </c>
      <c r="G76" s="156" t="s">
        <v>69</v>
      </c>
      <c r="H76" s="176" t="s">
        <v>67</v>
      </c>
      <c r="I76" s="160">
        <v>1002</v>
      </c>
      <c r="J76" s="68" t="s">
        <v>130</v>
      </c>
      <c r="K76" s="319">
        <v>3</v>
      </c>
      <c r="L76" s="321" t="s">
        <v>108</v>
      </c>
      <c r="M76" s="322"/>
      <c r="N76" s="321" t="s">
        <v>132</v>
      </c>
      <c r="O76" s="70"/>
      <c r="P76" s="141"/>
    </row>
    <row r="77" spans="1:16">
      <c r="A77" s="55">
        <v>70</v>
      </c>
      <c r="B77" s="99">
        <v>847</v>
      </c>
      <c r="C77" s="259" t="s">
        <v>131</v>
      </c>
      <c r="D77" s="156">
        <v>6022</v>
      </c>
      <c r="E77" s="165">
        <v>6082</v>
      </c>
      <c r="F77" s="156">
        <v>6022</v>
      </c>
      <c r="G77" s="156" t="s">
        <v>69</v>
      </c>
      <c r="H77" s="176" t="s">
        <v>67</v>
      </c>
      <c r="I77" s="160">
        <v>1115</v>
      </c>
      <c r="J77" s="68" t="s">
        <v>130</v>
      </c>
      <c r="K77" s="319">
        <v>3</v>
      </c>
      <c r="L77" s="321" t="s">
        <v>108</v>
      </c>
      <c r="M77" s="322" t="s">
        <v>121</v>
      </c>
      <c r="N77" s="321" t="s">
        <v>132</v>
      </c>
      <c r="O77" s="70"/>
      <c r="P77" s="141"/>
    </row>
    <row r="78" spans="1:16">
      <c r="A78" s="55">
        <v>71</v>
      </c>
      <c r="B78" s="99">
        <v>849</v>
      </c>
      <c r="C78" s="259" t="s">
        <v>131</v>
      </c>
      <c r="D78" s="156">
        <v>6098</v>
      </c>
      <c r="E78" s="165">
        <v>6082</v>
      </c>
      <c r="F78" s="156">
        <v>6098</v>
      </c>
      <c r="G78" s="156" t="s">
        <v>69</v>
      </c>
      <c r="H78" s="176" t="s">
        <v>68</v>
      </c>
      <c r="I78" s="160">
        <v>1036</v>
      </c>
      <c r="J78" s="68" t="s">
        <v>130</v>
      </c>
      <c r="K78" s="319">
        <v>3</v>
      </c>
      <c r="L78" s="321" t="s">
        <v>108</v>
      </c>
      <c r="M78" s="323"/>
      <c r="N78" s="321" t="s">
        <v>132</v>
      </c>
      <c r="O78" s="70"/>
      <c r="P78" s="141"/>
    </row>
    <row r="79" spans="1:16">
      <c r="A79" s="55">
        <v>72</v>
      </c>
      <c r="B79" s="99">
        <v>857</v>
      </c>
      <c r="C79" s="259" t="s">
        <v>131</v>
      </c>
      <c r="D79" s="156">
        <v>6201</v>
      </c>
      <c r="E79" s="165">
        <v>6082</v>
      </c>
      <c r="F79" s="156">
        <v>6201</v>
      </c>
      <c r="G79" s="155" t="s">
        <v>69</v>
      </c>
      <c r="H79" s="155" t="s">
        <v>67</v>
      </c>
      <c r="I79" s="159">
        <v>894</v>
      </c>
      <c r="J79" s="68" t="s">
        <v>130</v>
      </c>
      <c r="K79" s="319">
        <v>3</v>
      </c>
      <c r="L79" s="321" t="s">
        <v>108</v>
      </c>
      <c r="M79" s="322" t="s">
        <v>121</v>
      </c>
      <c r="N79" s="321" t="s">
        <v>132</v>
      </c>
      <c r="O79" s="70"/>
      <c r="P79" s="141"/>
    </row>
    <row r="80" spans="1:16" s="58" customFormat="1">
      <c r="A80" s="55">
        <v>73</v>
      </c>
      <c r="B80" s="99">
        <v>860</v>
      </c>
      <c r="C80" s="259" t="s">
        <v>131</v>
      </c>
      <c r="D80" s="156">
        <v>6103</v>
      </c>
      <c r="E80" s="165">
        <v>6082</v>
      </c>
      <c r="F80" s="156">
        <v>6103</v>
      </c>
      <c r="G80" s="156" t="s">
        <v>69</v>
      </c>
      <c r="H80" s="176" t="s">
        <v>67</v>
      </c>
      <c r="I80" s="160">
        <v>1132</v>
      </c>
      <c r="J80" s="68" t="s">
        <v>130</v>
      </c>
      <c r="K80" s="319">
        <v>3</v>
      </c>
      <c r="L80" s="321" t="s">
        <v>108</v>
      </c>
      <c r="M80" s="322" t="s">
        <v>121</v>
      </c>
      <c r="N80" s="321" t="s">
        <v>132</v>
      </c>
      <c r="O80" s="142"/>
      <c r="P80" s="142"/>
    </row>
    <row r="81" spans="1:16" s="59" customFormat="1">
      <c r="A81" s="55">
        <v>74</v>
      </c>
      <c r="B81" s="99">
        <v>861</v>
      </c>
      <c r="C81" s="259" t="s">
        <v>131</v>
      </c>
      <c r="D81" s="156">
        <v>6208</v>
      </c>
      <c r="E81" s="165">
        <v>6082</v>
      </c>
      <c r="F81" s="156">
        <v>6208</v>
      </c>
      <c r="G81" s="156" t="s">
        <v>69</v>
      </c>
      <c r="H81" s="176" t="s">
        <v>67</v>
      </c>
      <c r="I81" s="160">
        <v>896</v>
      </c>
      <c r="J81" s="68" t="s">
        <v>130</v>
      </c>
      <c r="K81" s="319">
        <v>3</v>
      </c>
      <c r="L81" s="321" t="s">
        <v>108</v>
      </c>
      <c r="M81" s="323"/>
      <c r="N81" s="321" t="s">
        <v>132</v>
      </c>
      <c r="O81" s="143"/>
      <c r="P81" s="143"/>
    </row>
    <row r="82" spans="1:16">
      <c r="A82" s="55">
        <v>75</v>
      </c>
      <c r="B82" s="99">
        <v>873</v>
      </c>
      <c r="C82" s="259" t="s">
        <v>131</v>
      </c>
      <c r="D82" s="156">
        <v>6174</v>
      </c>
      <c r="E82" s="165">
        <v>6082</v>
      </c>
      <c r="F82" s="156">
        <v>6174</v>
      </c>
      <c r="G82" s="156" t="s">
        <v>69</v>
      </c>
      <c r="H82" s="176" t="s">
        <v>68</v>
      </c>
      <c r="I82" s="160">
        <v>1118</v>
      </c>
      <c r="J82" s="68" t="s">
        <v>130</v>
      </c>
      <c r="K82" s="319">
        <v>3</v>
      </c>
      <c r="L82" s="321" t="s">
        <v>108</v>
      </c>
      <c r="M82" s="322"/>
      <c r="N82" s="321" t="s">
        <v>132</v>
      </c>
      <c r="O82" s="141"/>
      <c r="P82" s="141"/>
    </row>
    <row r="83" spans="1:16">
      <c r="A83" s="55">
        <v>76</v>
      </c>
      <c r="B83" s="99">
        <v>875</v>
      </c>
      <c r="C83" s="259" t="s">
        <v>131</v>
      </c>
      <c r="D83" s="156">
        <v>6156</v>
      </c>
      <c r="E83" s="165">
        <v>6082</v>
      </c>
      <c r="F83" s="156">
        <v>6156</v>
      </c>
      <c r="G83" s="156" t="s">
        <v>69</v>
      </c>
      <c r="H83" s="176" t="s">
        <v>82</v>
      </c>
      <c r="I83" s="160">
        <v>909</v>
      </c>
      <c r="J83" s="68" t="s">
        <v>130</v>
      </c>
      <c r="K83" s="319">
        <v>3</v>
      </c>
      <c r="L83" s="321" t="s">
        <v>108</v>
      </c>
      <c r="M83" s="322"/>
      <c r="N83" s="321" t="s">
        <v>132</v>
      </c>
      <c r="O83" s="141"/>
      <c r="P83" s="56"/>
    </row>
    <row r="84" spans="1:16">
      <c r="A84" s="55">
        <v>77</v>
      </c>
      <c r="B84" s="99">
        <v>895</v>
      </c>
      <c r="C84" s="259" t="s">
        <v>131</v>
      </c>
      <c r="D84" s="156">
        <v>6130</v>
      </c>
      <c r="E84" s="165">
        <v>6082</v>
      </c>
      <c r="F84" s="156">
        <v>6130</v>
      </c>
      <c r="G84" s="156" t="s">
        <v>69</v>
      </c>
      <c r="H84" s="155" t="s">
        <v>67</v>
      </c>
      <c r="I84" s="159">
        <v>979</v>
      </c>
      <c r="J84" s="68" t="s">
        <v>130</v>
      </c>
      <c r="K84" s="319">
        <v>3</v>
      </c>
      <c r="L84" s="321" t="s">
        <v>108</v>
      </c>
      <c r="M84" s="322"/>
      <c r="N84" s="321" t="s">
        <v>132</v>
      </c>
      <c r="O84" s="152"/>
      <c r="P84" s="141"/>
    </row>
    <row r="85" spans="1:16">
      <c r="A85" s="55">
        <v>78</v>
      </c>
      <c r="B85" s="99">
        <v>898</v>
      </c>
      <c r="C85" s="259" t="s">
        <v>131</v>
      </c>
      <c r="D85" s="156">
        <v>6204</v>
      </c>
      <c r="E85" s="165">
        <v>6082</v>
      </c>
      <c r="F85" s="156">
        <v>6204</v>
      </c>
      <c r="G85" s="156" t="s">
        <v>69</v>
      </c>
      <c r="H85" s="175" t="s">
        <v>67</v>
      </c>
      <c r="I85" s="159">
        <v>994</v>
      </c>
      <c r="J85" s="68" t="s">
        <v>130</v>
      </c>
      <c r="K85" s="319">
        <v>3</v>
      </c>
      <c r="L85" s="321" t="s">
        <v>108</v>
      </c>
      <c r="M85" s="322"/>
      <c r="N85" s="321" t="s">
        <v>132</v>
      </c>
      <c r="O85" s="153"/>
      <c r="P85" s="141"/>
    </row>
    <row r="86" spans="1:16">
      <c r="A86" s="55">
        <v>79</v>
      </c>
      <c r="B86" s="99">
        <v>904</v>
      </c>
      <c r="C86" s="259" t="s">
        <v>131</v>
      </c>
      <c r="D86" s="156">
        <v>6037</v>
      </c>
      <c r="E86" s="165">
        <v>6082</v>
      </c>
      <c r="F86" s="156">
        <v>6037</v>
      </c>
      <c r="G86" s="156" t="s">
        <v>69</v>
      </c>
      <c r="H86" s="175" t="s">
        <v>67</v>
      </c>
      <c r="I86" s="159">
        <v>895</v>
      </c>
      <c r="J86" s="68" t="s">
        <v>130</v>
      </c>
      <c r="K86" s="319">
        <v>3</v>
      </c>
      <c r="L86" s="321" t="s">
        <v>108</v>
      </c>
      <c r="M86" s="322"/>
      <c r="N86" s="321" t="s">
        <v>132</v>
      </c>
      <c r="O86" s="141"/>
      <c r="P86" s="141"/>
    </row>
    <row r="87" spans="1:16">
      <c r="A87" s="55">
        <v>80</v>
      </c>
      <c r="B87" s="99">
        <v>905</v>
      </c>
      <c r="C87" s="259" t="s">
        <v>131</v>
      </c>
      <c r="D87" s="156">
        <v>6163</v>
      </c>
      <c r="E87" s="165">
        <v>6082</v>
      </c>
      <c r="F87" s="156">
        <v>6163</v>
      </c>
      <c r="G87" s="156" t="s">
        <v>69</v>
      </c>
      <c r="H87" s="175" t="s">
        <v>67</v>
      </c>
      <c r="I87" s="159">
        <v>1016</v>
      </c>
      <c r="J87" s="68" t="s">
        <v>130</v>
      </c>
      <c r="K87" s="319">
        <v>3</v>
      </c>
      <c r="L87" s="321" t="s">
        <v>108</v>
      </c>
      <c r="M87" s="322"/>
      <c r="N87" s="321" t="s">
        <v>132</v>
      </c>
      <c r="O87" s="152"/>
      <c r="P87" s="70"/>
    </row>
    <row r="88" spans="1:16">
      <c r="A88" s="55">
        <v>81</v>
      </c>
      <c r="B88" s="99">
        <v>910</v>
      </c>
      <c r="C88" s="259" t="s">
        <v>131</v>
      </c>
      <c r="D88" s="156">
        <v>6205</v>
      </c>
      <c r="E88" s="165">
        <v>6082</v>
      </c>
      <c r="F88" s="156">
        <v>6205</v>
      </c>
      <c r="G88" s="156" t="s">
        <v>69</v>
      </c>
      <c r="H88" s="176" t="s">
        <v>67</v>
      </c>
      <c r="I88" s="159">
        <v>1015</v>
      </c>
      <c r="J88" s="68" t="s">
        <v>130</v>
      </c>
      <c r="K88" s="319">
        <v>3</v>
      </c>
      <c r="L88" s="321" t="s">
        <v>108</v>
      </c>
      <c r="M88" s="322"/>
      <c r="N88" s="321" t="s">
        <v>132</v>
      </c>
      <c r="O88" s="141"/>
      <c r="P88" s="70"/>
    </row>
    <row r="89" spans="1:16">
      <c r="A89" s="55">
        <v>82</v>
      </c>
      <c r="B89" s="99">
        <v>911</v>
      </c>
      <c r="C89" s="259" t="s">
        <v>131</v>
      </c>
      <c r="D89" s="156">
        <v>6198</v>
      </c>
      <c r="E89" s="165">
        <v>6082</v>
      </c>
      <c r="F89" s="156">
        <v>6198</v>
      </c>
      <c r="G89" s="156" t="s">
        <v>69</v>
      </c>
      <c r="H89" s="176" t="s">
        <v>67</v>
      </c>
      <c r="I89" s="159">
        <v>1112</v>
      </c>
      <c r="J89" s="68" t="s">
        <v>130</v>
      </c>
      <c r="K89" s="319">
        <v>3</v>
      </c>
      <c r="L89" s="321" t="s">
        <v>108</v>
      </c>
      <c r="M89" s="322"/>
      <c r="N89" s="321" t="s">
        <v>132</v>
      </c>
      <c r="O89" s="70"/>
      <c r="P89" s="141"/>
    </row>
    <row r="90" spans="1:16">
      <c r="A90" s="55">
        <v>83</v>
      </c>
      <c r="B90" s="99">
        <v>913</v>
      </c>
      <c r="C90" s="259" t="s">
        <v>131</v>
      </c>
      <c r="D90" s="156">
        <v>6058</v>
      </c>
      <c r="E90" s="165">
        <v>6082</v>
      </c>
      <c r="F90" s="156">
        <v>6058</v>
      </c>
      <c r="G90" s="155" t="s">
        <v>69</v>
      </c>
      <c r="H90" s="157" t="s">
        <v>73</v>
      </c>
      <c r="I90" s="159">
        <v>1137</v>
      </c>
      <c r="J90" s="68" t="s">
        <v>130</v>
      </c>
      <c r="K90" s="319">
        <v>3</v>
      </c>
      <c r="L90" s="321" t="s">
        <v>108</v>
      </c>
      <c r="M90" s="322"/>
      <c r="N90" s="321" t="s">
        <v>132</v>
      </c>
      <c r="O90" s="70"/>
      <c r="P90" s="141"/>
    </row>
    <row r="91" spans="1:16">
      <c r="A91" s="55">
        <v>84</v>
      </c>
      <c r="B91" s="99">
        <v>914</v>
      </c>
      <c r="C91" s="259" t="s">
        <v>131</v>
      </c>
      <c r="D91" s="156">
        <v>6176</v>
      </c>
      <c r="E91" s="165">
        <v>6082</v>
      </c>
      <c r="F91" s="156">
        <v>6176</v>
      </c>
      <c r="G91" s="156" t="s">
        <v>69</v>
      </c>
      <c r="H91" s="176" t="s">
        <v>67</v>
      </c>
      <c r="I91" s="159">
        <v>1016</v>
      </c>
      <c r="J91" s="68" t="s">
        <v>130</v>
      </c>
      <c r="K91" s="319">
        <v>3</v>
      </c>
      <c r="L91" s="321" t="s">
        <v>108</v>
      </c>
      <c r="M91" s="322"/>
      <c r="N91" s="321" t="s">
        <v>132</v>
      </c>
      <c r="O91" s="141"/>
      <c r="P91" s="141"/>
    </row>
    <row r="92" spans="1:16">
      <c r="A92" s="55">
        <v>85</v>
      </c>
      <c r="B92" s="99">
        <v>915</v>
      </c>
      <c r="C92" s="259" t="s">
        <v>131</v>
      </c>
      <c r="D92" s="156">
        <v>6155</v>
      </c>
      <c r="E92" s="165">
        <v>6082</v>
      </c>
      <c r="F92" s="156">
        <v>6155</v>
      </c>
      <c r="G92" s="156" t="s">
        <v>69</v>
      </c>
      <c r="H92" s="176" t="s">
        <v>67</v>
      </c>
      <c r="I92" s="159">
        <v>935</v>
      </c>
      <c r="J92" s="68" t="s">
        <v>130</v>
      </c>
      <c r="K92" s="319">
        <v>3</v>
      </c>
      <c r="L92" s="321" t="s">
        <v>108</v>
      </c>
      <c r="M92" s="322" t="s">
        <v>121</v>
      </c>
      <c r="N92" s="321" t="s">
        <v>132</v>
      </c>
      <c r="O92" s="70"/>
      <c r="P92" s="141"/>
    </row>
    <row r="93" spans="1:16">
      <c r="A93" s="55">
        <v>86</v>
      </c>
      <c r="B93" s="99">
        <v>926</v>
      </c>
      <c r="C93" s="259" t="s">
        <v>131</v>
      </c>
      <c r="D93" s="156">
        <v>6028</v>
      </c>
      <c r="E93" s="165">
        <v>6082</v>
      </c>
      <c r="F93" s="156">
        <v>6028</v>
      </c>
      <c r="G93" s="155" t="s">
        <v>69</v>
      </c>
      <c r="H93" s="155" t="s">
        <v>68</v>
      </c>
      <c r="I93" s="159">
        <v>861</v>
      </c>
      <c r="J93" s="68" t="s">
        <v>130</v>
      </c>
      <c r="K93" s="320">
        <v>3</v>
      </c>
      <c r="L93" s="321" t="s">
        <v>108</v>
      </c>
      <c r="M93" s="322" t="s">
        <v>121</v>
      </c>
      <c r="N93" s="321" t="s">
        <v>132</v>
      </c>
      <c r="O93" s="70"/>
      <c r="P93" s="141"/>
    </row>
    <row r="94" spans="1:16">
      <c r="A94" s="55">
        <v>87</v>
      </c>
      <c r="B94" s="99">
        <v>927</v>
      </c>
      <c r="C94" s="259" t="s">
        <v>131</v>
      </c>
      <c r="D94" s="156">
        <v>6100</v>
      </c>
      <c r="E94" s="165">
        <v>6082</v>
      </c>
      <c r="F94" s="156">
        <v>6100</v>
      </c>
      <c r="G94" s="155" t="s">
        <v>69</v>
      </c>
      <c r="H94" s="155" t="s">
        <v>68</v>
      </c>
      <c r="I94" s="159">
        <v>1006</v>
      </c>
      <c r="J94" s="68" t="s">
        <v>130</v>
      </c>
      <c r="K94" s="319">
        <v>3</v>
      </c>
      <c r="L94" s="321" t="s">
        <v>108</v>
      </c>
      <c r="M94" s="323"/>
      <c r="N94" s="321" t="s">
        <v>132</v>
      </c>
      <c r="O94" s="70"/>
      <c r="P94" s="70"/>
    </row>
    <row r="95" spans="1:16">
      <c r="A95" s="55">
        <v>88</v>
      </c>
      <c r="B95" s="99">
        <v>930</v>
      </c>
      <c r="C95" s="259" t="s">
        <v>131</v>
      </c>
      <c r="D95" s="156">
        <v>6092</v>
      </c>
      <c r="E95" s="165">
        <v>6082</v>
      </c>
      <c r="F95" s="156">
        <v>6092</v>
      </c>
      <c r="G95" s="156" t="s">
        <v>69</v>
      </c>
      <c r="H95" s="155" t="s">
        <v>67</v>
      </c>
      <c r="I95" s="159">
        <v>795</v>
      </c>
      <c r="J95" s="68" t="s">
        <v>130</v>
      </c>
      <c r="K95" s="319">
        <v>3</v>
      </c>
      <c r="L95" s="321" t="s">
        <v>108</v>
      </c>
      <c r="M95" s="322"/>
      <c r="N95" s="321" t="s">
        <v>132</v>
      </c>
      <c r="O95" s="70"/>
      <c r="P95" s="141"/>
    </row>
    <row r="96" spans="1:16">
      <c r="A96" s="55">
        <v>89</v>
      </c>
      <c r="B96" s="99">
        <v>936</v>
      </c>
      <c r="C96" s="259" t="s">
        <v>131</v>
      </c>
      <c r="D96" s="156">
        <v>6159</v>
      </c>
      <c r="E96" s="165">
        <v>6082</v>
      </c>
      <c r="F96" s="156">
        <v>6159</v>
      </c>
      <c r="G96" s="155" t="s">
        <v>69</v>
      </c>
      <c r="H96" s="155" t="s">
        <v>67</v>
      </c>
      <c r="I96" s="159">
        <v>1064</v>
      </c>
      <c r="J96" s="68" t="s">
        <v>130</v>
      </c>
      <c r="K96" s="319">
        <v>3</v>
      </c>
      <c r="L96" s="321" t="s">
        <v>108</v>
      </c>
      <c r="M96" s="322"/>
      <c r="N96" s="321" t="s">
        <v>132</v>
      </c>
      <c r="O96" s="141"/>
      <c r="P96" s="56"/>
    </row>
    <row r="97" spans="1:16">
      <c r="A97" s="55">
        <v>90</v>
      </c>
      <c r="B97" s="99">
        <v>939</v>
      </c>
      <c r="C97" s="259" t="s">
        <v>131</v>
      </c>
      <c r="D97" s="156">
        <v>6033</v>
      </c>
      <c r="E97" s="165">
        <v>6082</v>
      </c>
      <c r="F97" s="156">
        <v>6033</v>
      </c>
      <c r="G97" s="156" t="s">
        <v>69</v>
      </c>
      <c r="H97" s="155" t="s">
        <v>67</v>
      </c>
      <c r="I97" s="159">
        <v>964</v>
      </c>
      <c r="J97" s="68" t="s">
        <v>130</v>
      </c>
      <c r="K97" s="319">
        <v>3</v>
      </c>
      <c r="L97" s="321" t="s">
        <v>108</v>
      </c>
      <c r="M97" s="322" t="s">
        <v>121</v>
      </c>
      <c r="N97" s="321" t="s">
        <v>132</v>
      </c>
      <c r="O97" s="152"/>
      <c r="P97" s="57"/>
    </row>
    <row r="98" spans="1:16">
      <c r="A98" s="55">
        <v>91</v>
      </c>
      <c r="B98" s="99">
        <v>940</v>
      </c>
      <c r="C98" s="259" t="s">
        <v>131</v>
      </c>
      <c r="D98" s="156">
        <v>6062</v>
      </c>
      <c r="E98" s="165">
        <v>6082</v>
      </c>
      <c r="F98" s="156">
        <v>6062</v>
      </c>
      <c r="G98" s="155" t="s">
        <v>69</v>
      </c>
      <c r="H98" s="155" t="s">
        <v>67</v>
      </c>
      <c r="I98" s="159">
        <v>1041</v>
      </c>
      <c r="J98" s="68" t="s">
        <v>130</v>
      </c>
      <c r="K98" s="319">
        <v>3</v>
      </c>
      <c r="L98" s="321" t="s">
        <v>108</v>
      </c>
      <c r="M98" s="322"/>
      <c r="N98" s="321" t="s">
        <v>132</v>
      </c>
      <c r="O98" s="141"/>
      <c r="P98" s="70"/>
    </row>
    <row r="99" spans="1:16">
      <c r="A99" s="55">
        <v>92</v>
      </c>
      <c r="B99" s="99">
        <v>1245</v>
      </c>
      <c r="C99" s="259" t="s">
        <v>131</v>
      </c>
      <c r="D99" s="156">
        <v>6078</v>
      </c>
      <c r="E99" s="165">
        <v>6082</v>
      </c>
      <c r="F99" s="156">
        <v>6078</v>
      </c>
      <c r="G99" s="156" t="s">
        <v>69</v>
      </c>
      <c r="H99" s="176" t="s">
        <v>76</v>
      </c>
      <c r="I99" s="160">
        <v>943</v>
      </c>
      <c r="J99" s="68" t="s">
        <v>130</v>
      </c>
      <c r="K99" s="319">
        <v>3</v>
      </c>
      <c r="L99" s="321" t="s">
        <v>108</v>
      </c>
      <c r="M99" s="322" t="s">
        <v>121</v>
      </c>
      <c r="N99" s="321" t="s">
        <v>132</v>
      </c>
      <c r="O99" s="141"/>
      <c r="P99" s="70"/>
    </row>
    <row r="100" spans="1:16">
      <c r="A100" s="55">
        <v>93</v>
      </c>
      <c r="B100" s="99">
        <v>1231</v>
      </c>
      <c r="C100" s="259" t="s">
        <v>131</v>
      </c>
      <c r="D100" s="332">
        <v>6162</v>
      </c>
      <c r="E100" s="165">
        <v>6082</v>
      </c>
      <c r="F100" s="156">
        <v>6162</v>
      </c>
      <c r="G100" s="155" t="s">
        <v>69</v>
      </c>
      <c r="H100" s="157" t="s">
        <v>67</v>
      </c>
      <c r="I100" s="159">
        <v>907</v>
      </c>
      <c r="J100" s="68" t="s">
        <v>130</v>
      </c>
      <c r="K100" s="319">
        <v>3</v>
      </c>
      <c r="L100" s="321" t="s">
        <v>108</v>
      </c>
      <c r="M100" s="322"/>
      <c r="N100" s="321" t="s">
        <v>132</v>
      </c>
      <c r="O100" s="141"/>
      <c r="P100" s="141"/>
    </row>
    <row r="101" spans="1:16">
      <c r="A101" s="55">
        <v>94</v>
      </c>
      <c r="B101" s="99">
        <v>786</v>
      </c>
      <c r="C101" s="259" t="s">
        <v>131</v>
      </c>
      <c r="D101" s="156">
        <v>6212</v>
      </c>
      <c r="E101" s="165">
        <v>6082</v>
      </c>
      <c r="F101" s="156">
        <v>6212</v>
      </c>
      <c r="G101" s="156" t="s">
        <v>69</v>
      </c>
      <c r="H101" s="176" t="s">
        <v>67</v>
      </c>
      <c r="I101" s="160">
        <v>880</v>
      </c>
      <c r="J101" s="68" t="s">
        <v>130</v>
      </c>
      <c r="K101" s="319">
        <v>4</v>
      </c>
      <c r="L101" s="321" t="s">
        <v>108</v>
      </c>
      <c r="M101" s="322"/>
      <c r="N101" s="321" t="s">
        <v>132</v>
      </c>
      <c r="O101" s="153"/>
      <c r="P101" s="70"/>
    </row>
    <row r="102" spans="1:16">
      <c r="A102" s="55">
        <v>95</v>
      </c>
      <c r="B102" s="99">
        <v>791</v>
      </c>
      <c r="C102" s="259" t="s">
        <v>131</v>
      </c>
      <c r="D102" s="156">
        <v>6053</v>
      </c>
      <c r="E102" s="165">
        <v>6082</v>
      </c>
      <c r="F102" s="156">
        <v>6053</v>
      </c>
      <c r="G102" s="156" t="s">
        <v>69</v>
      </c>
      <c r="H102" s="175" t="s">
        <v>67</v>
      </c>
      <c r="I102" s="159">
        <v>1124</v>
      </c>
      <c r="J102" s="68" t="s">
        <v>130</v>
      </c>
      <c r="K102" s="319">
        <v>4</v>
      </c>
      <c r="L102" s="321" t="s">
        <v>108</v>
      </c>
      <c r="M102" s="322"/>
      <c r="N102" s="321" t="s">
        <v>132</v>
      </c>
      <c r="O102" s="141"/>
      <c r="P102" s="141"/>
    </row>
    <row r="103" spans="1:16">
      <c r="A103" s="55">
        <v>96</v>
      </c>
      <c r="B103" s="99">
        <v>795</v>
      </c>
      <c r="C103" s="259" t="s">
        <v>131</v>
      </c>
      <c r="D103" s="156">
        <v>6099</v>
      </c>
      <c r="E103" s="165">
        <v>6082</v>
      </c>
      <c r="F103" s="156">
        <v>6099</v>
      </c>
      <c r="G103" s="156" t="s">
        <v>69</v>
      </c>
      <c r="H103" s="176" t="s">
        <v>68</v>
      </c>
      <c r="I103" s="160">
        <v>1005</v>
      </c>
      <c r="J103" s="68" t="s">
        <v>130</v>
      </c>
      <c r="K103" s="319">
        <v>4</v>
      </c>
      <c r="L103" s="321" t="s">
        <v>108</v>
      </c>
      <c r="M103" s="323"/>
      <c r="N103" s="321" t="s">
        <v>132</v>
      </c>
      <c r="O103" s="141"/>
      <c r="P103" s="70"/>
    </row>
    <row r="104" spans="1:16">
      <c r="A104" s="55">
        <v>97</v>
      </c>
      <c r="B104" s="99">
        <v>800</v>
      </c>
      <c r="C104" s="259" t="s">
        <v>131</v>
      </c>
      <c r="D104" s="156">
        <v>6211</v>
      </c>
      <c r="E104" s="165">
        <v>6082</v>
      </c>
      <c r="F104" s="156">
        <v>6211</v>
      </c>
      <c r="G104" s="155" t="s">
        <v>69</v>
      </c>
      <c r="H104" s="157" t="s">
        <v>67</v>
      </c>
      <c r="I104" s="159">
        <v>971</v>
      </c>
      <c r="J104" s="68" t="s">
        <v>130</v>
      </c>
      <c r="K104" s="319">
        <v>4</v>
      </c>
      <c r="L104" s="321" t="s">
        <v>108</v>
      </c>
      <c r="M104" s="322" t="s">
        <v>121</v>
      </c>
      <c r="N104" s="321" t="s">
        <v>132</v>
      </c>
      <c r="O104" s="141"/>
      <c r="P104" s="141"/>
    </row>
    <row r="105" spans="1:16">
      <c r="A105" s="55">
        <v>98</v>
      </c>
      <c r="B105" s="99">
        <v>801</v>
      </c>
      <c r="C105" s="259" t="s">
        <v>131</v>
      </c>
      <c r="D105" s="156">
        <v>6061</v>
      </c>
      <c r="E105" s="165">
        <v>6082</v>
      </c>
      <c r="F105" s="156">
        <v>6061</v>
      </c>
      <c r="G105" s="156" t="s">
        <v>69</v>
      </c>
      <c r="H105" s="176" t="s">
        <v>68</v>
      </c>
      <c r="I105" s="159">
        <v>1158</v>
      </c>
      <c r="J105" s="68" t="s">
        <v>130</v>
      </c>
      <c r="K105" s="319">
        <v>4</v>
      </c>
      <c r="L105" s="321" t="s">
        <v>108</v>
      </c>
      <c r="M105" s="322"/>
      <c r="N105" s="321" t="s">
        <v>132</v>
      </c>
      <c r="O105" s="70"/>
      <c r="P105" s="70"/>
    </row>
    <row r="106" spans="1:16">
      <c r="A106" s="55">
        <v>99</v>
      </c>
      <c r="B106" s="99">
        <v>808</v>
      </c>
      <c r="C106" s="259"/>
      <c r="D106" s="156"/>
      <c r="E106" s="165">
        <v>6082</v>
      </c>
      <c r="F106" s="156"/>
      <c r="G106" s="155" t="s">
        <v>69</v>
      </c>
      <c r="H106" s="155" t="s">
        <v>68</v>
      </c>
      <c r="I106" s="159">
        <v>999</v>
      </c>
      <c r="J106" s="68" t="s">
        <v>130</v>
      </c>
      <c r="K106" s="320">
        <v>4</v>
      </c>
      <c r="L106" s="321" t="s">
        <v>108</v>
      </c>
      <c r="M106" s="322"/>
      <c r="N106" s="321" t="s">
        <v>132</v>
      </c>
      <c r="O106" s="141"/>
      <c r="P106" s="70"/>
    </row>
    <row r="107" spans="1:16">
      <c r="A107" s="55">
        <v>100</v>
      </c>
      <c r="B107" s="99">
        <v>822</v>
      </c>
      <c r="C107" s="259" t="s">
        <v>131</v>
      </c>
      <c r="D107" s="156">
        <v>6227</v>
      </c>
      <c r="E107" s="165">
        <v>6082</v>
      </c>
      <c r="F107" s="156">
        <v>6227</v>
      </c>
      <c r="G107" s="156" t="s">
        <v>69</v>
      </c>
      <c r="H107" s="176" t="s">
        <v>78</v>
      </c>
      <c r="I107" s="160">
        <v>1018</v>
      </c>
      <c r="J107" s="68" t="s">
        <v>130</v>
      </c>
      <c r="K107" s="319">
        <v>4</v>
      </c>
      <c r="L107" s="321" t="s">
        <v>108</v>
      </c>
      <c r="M107" s="322"/>
      <c r="N107" s="321" t="s">
        <v>132</v>
      </c>
      <c r="O107" s="153"/>
      <c r="P107" s="141"/>
    </row>
    <row r="108" spans="1:16">
      <c r="A108" s="55">
        <v>101</v>
      </c>
      <c r="B108" s="99">
        <v>843</v>
      </c>
      <c r="C108" s="259" t="s">
        <v>131</v>
      </c>
      <c r="D108" s="156">
        <v>6127</v>
      </c>
      <c r="E108" s="165">
        <v>6082</v>
      </c>
      <c r="F108" s="156">
        <v>6127</v>
      </c>
      <c r="G108" s="156" t="s">
        <v>69</v>
      </c>
      <c r="H108" s="176" t="s">
        <v>71</v>
      </c>
      <c r="I108" s="160">
        <v>1161</v>
      </c>
      <c r="J108" s="68" t="s">
        <v>130</v>
      </c>
      <c r="K108" s="319">
        <v>4</v>
      </c>
      <c r="L108" s="321" t="s">
        <v>108</v>
      </c>
      <c r="M108" s="322"/>
      <c r="N108" s="321" t="s">
        <v>132</v>
      </c>
      <c r="O108" s="141"/>
      <c r="P108" s="141"/>
    </row>
    <row r="109" spans="1:16">
      <c r="A109" s="55">
        <v>102</v>
      </c>
      <c r="B109" s="99">
        <v>850</v>
      </c>
      <c r="C109" s="259" t="s">
        <v>131</v>
      </c>
      <c r="D109" s="156">
        <v>6191</v>
      </c>
      <c r="E109" s="165">
        <v>6082</v>
      </c>
      <c r="F109" s="156">
        <v>6191</v>
      </c>
      <c r="G109" s="156" t="s">
        <v>69</v>
      </c>
      <c r="H109" s="176" t="s">
        <v>68</v>
      </c>
      <c r="I109" s="160">
        <v>1181</v>
      </c>
      <c r="J109" s="68" t="s">
        <v>130</v>
      </c>
      <c r="K109" s="319">
        <v>4</v>
      </c>
      <c r="L109" s="321" t="s">
        <v>108</v>
      </c>
      <c r="M109" s="322"/>
      <c r="N109" s="321" t="s">
        <v>132</v>
      </c>
      <c r="O109" s="70"/>
      <c r="P109" s="56"/>
    </row>
    <row r="110" spans="1:16">
      <c r="A110" s="55">
        <v>103</v>
      </c>
      <c r="B110" s="99">
        <v>852</v>
      </c>
      <c r="C110" s="259" t="s">
        <v>131</v>
      </c>
      <c r="D110" s="156">
        <v>6193</v>
      </c>
      <c r="E110" s="165">
        <v>6082</v>
      </c>
      <c r="F110" s="156">
        <v>6193</v>
      </c>
      <c r="G110" s="155" t="s">
        <v>69</v>
      </c>
      <c r="H110" s="155" t="s">
        <v>76</v>
      </c>
      <c r="I110" s="159">
        <v>1029</v>
      </c>
      <c r="J110" s="68" t="s">
        <v>130</v>
      </c>
      <c r="K110" s="319">
        <v>4</v>
      </c>
      <c r="L110" s="321" t="s">
        <v>108</v>
      </c>
      <c r="M110" s="322"/>
      <c r="N110" s="321" t="s">
        <v>132</v>
      </c>
      <c r="O110" s="70"/>
      <c r="P110" s="141"/>
    </row>
    <row r="111" spans="1:16">
      <c r="A111" s="55">
        <v>104</v>
      </c>
      <c r="B111" s="99">
        <v>867</v>
      </c>
      <c r="C111" s="259" t="s">
        <v>131</v>
      </c>
      <c r="D111" s="156">
        <v>6112</v>
      </c>
      <c r="E111" s="165">
        <v>6082</v>
      </c>
      <c r="F111" s="156">
        <v>6112</v>
      </c>
      <c r="G111" s="156" t="s">
        <v>69</v>
      </c>
      <c r="H111" s="176" t="s">
        <v>67</v>
      </c>
      <c r="I111" s="160">
        <v>1046</v>
      </c>
      <c r="J111" s="68" t="s">
        <v>130</v>
      </c>
      <c r="K111" s="319">
        <v>4</v>
      </c>
      <c r="L111" s="321" t="s">
        <v>108</v>
      </c>
      <c r="M111" s="322" t="s">
        <v>121</v>
      </c>
      <c r="N111" s="321" t="s">
        <v>132</v>
      </c>
      <c r="O111" s="141"/>
      <c r="P111" s="141"/>
    </row>
    <row r="112" spans="1:16">
      <c r="A112" s="55">
        <v>105</v>
      </c>
      <c r="B112" s="99">
        <v>912</v>
      </c>
      <c r="C112" s="259" t="s">
        <v>131</v>
      </c>
      <c r="D112" s="156">
        <v>6157</v>
      </c>
      <c r="E112" s="165">
        <v>6082</v>
      </c>
      <c r="F112" s="156">
        <v>6157</v>
      </c>
      <c r="G112" s="156" t="s">
        <v>69</v>
      </c>
      <c r="H112" s="176" t="s">
        <v>73</v>
      </c>
      <c r="I112" s="159">
        <v>933</v>
      </c>
      <c r="J112" s="68" t="s">
        <v>130</v>
      </c>
      <c r="K112" s="319">
        <v>4</v>
      </c>
      <c r="L112" s="321" t="s">
        <v>108</v>
      </c>
      <c r="M112" s="322"/>
      <c r="N112" s="321" t="s">
        <v>132</v>
      </c>
      <c r="O112" s="141"/>
      <c r="P112" s="70"/>
    </row>
    <row r="113" spans="1:16">
      <c r="A113" s="55">
        <v>106</v>
      </c>
      <c r="B113" s="99">
        <v>931</v>
      </c>
      <c r="C113" s="259" t="s">
        <v>131</v>
      </c>
      <c r="D113" s="156">
        <v>6158</v>
      </c>
      <c r="E113" s="165">
        <v>6082</v>
      </c>
      <c r="F113" s="156">
        <v>6158</v>
      </c>
      <c r="G113" s="156" t="s">
        <v>69</v>
      </c>
      <c r="H113" s="155" t="s">
        <v>67</v>
      </c>
      <c r="I113" s="159">
        <v>1099</v>
      </c>
      <c r="J113" s="68" t="s">
        <v>130</v>
      </c>
      <c r="K113" s="319">
        <v>5</v>
      </c>
      <c r="L113" s="321" t="s">
        <v>108</v>
      </c>
      <c r="M113" s="322"/>
      <c r="N113" s="321" t="s">
        <v>132</v>
      </c>
      <c r="O113" s="153"/>
      <c r="P113" s="56"/>
    </row>
    <row r="114" spans="1:16">
      <c r="A114" s="55">
        <v>107</v>
      </c>
      <c r="B114" s="99">
        <v>781</v>
      </c>
      <c r="C114" s="259" t="s">
        <v>131</v>
      </c>
      <c r="D114" s="156">
        <v>6051</v>
      </c>
      <c r="E114" s="165">
        <v>6082</v>
      </c>
      <c r="F114" s="156">
        <v>6051</v>
      </c>
      <c r="G114" s="156" t="s">
        <v>69</v>
      </c>
      <c r="H114" s="176" t="s">
        <v>67</v>
      </c>
      <c r="I114" s="160">
        <v>911</v>
      </c>
      <c r="J114" s="68" t="s">
        <v>122</v>
      </c>
      <c r="K114" s="319">
        <v>2</v>
      </c>
      <c r="L114" s="321" t="s">
        <v>108</v>
      </c>
      <c r="M114" s="322"/>
      <c r="N114" s="321" t="s">
        <v>132</v>
      </c>
      <c r="O114" s="141"/>
      <c r="P114" s="141"/>
    </row>
    <row r="115" spans="1:16">
      <c r="A115" s="55">
        <v>108</v>
      </c>
      <c r="B115" s="99">
        <v>784</v>
      </c>
      <c r="C115" s="259" t="s">
        <v>131</v>
      </c>
      <c r="D115" s="156">
        <v>6074</v>
      </c>
      <c r="E115" s="165">
        <v>6082</v>
      </c>
      <c r="F115" s="156">
        <v>6074</v>
      </c>
      <c r="G115" s="156" t="s">
        <v>69</v>
      </c>
      <c r="H115" s="176" t="s">
        <v>76</v>
      </c>
      <c r="I115" s="160">
        <v>954</v>
      </c>
      <c r="J115" s="68" t="s">
        <v>122</v>
      </c>
      <c r="K115" s="319">
        <v>2</v>
      </c>
      <c r="L115" s="321" t="s">
        <v>108</v>
      </c>
      <c r="M115" s="322"/>
      <c r="N115" s="321" t="s">
        <v>132</v>
      </c>
      <c r="O115" s="141"/>
      <c r="P115" s="141"/>
    </row>
    <row r="116" spans="1:16">
      <c r="A116" s="55">
        <v>109</v>
      </c>
      <c r="B116" s="99">
        <v>844</v>
      </c>
      <c r="C116" s="259"/>
      <c r="D116" s="156"/>
      <c r="E116" s="165">
        <v>6082</v>
      </c>
      <c r="F116" s="156"/>
      <c r="G116" s="156" t="s">
        <v>69</v>
      </c>
      <c r="H116" s="176" t="s">
        <v>67</v>
      </c>
      <c r="I116" s="160">
        <v>913</v>
      </c>
      <c r="J116" s="68" t="s">
        <v>122</v>
      </c>
      <c r="K116" s="319">
        <v>2</v>
      </c>
      <c r="L116" s="321" t="s">
        <v>108</v>
      </c>
      <c r="M116" s="322"/>
      <c r="N116" s="321" t="s">
        <v>132</v>
      </c>
      <c r="O116" s="70"/>
      <c r="P116" s="141"/>
    </row>
    <row r="117" spans="1:16">
      <c r="A117" s="55">
        <v>110</v>
      </c>
      <c r="B117" s="99">
        <v>887</v>
      </c>
      <c r="C117" s="259" t="s">
        <v>131</v>
      </c>
      <c r="D117" s="156">
        <v>6010</v>
      </c>
      <c r="E117" s="165">
        <v>6082</v>
      </c>
      <c r="F117" s="156">
        <v>6010</v>
      </c>
      <c r="G117" s="156" t="s">
        <v>69</v>
      </c>
      <c r="H117" s="156" t="s">
        <v>68</v>
      </c>
      <c r="I117" s="160">
        <v>818</v>
      </c>
      <c r="J117" s="68" t="s">
        <v>122</v>
      </c>
      <c r="K117" s="319">
        <v>2</v>
      </c>
      <c r="L117" s="321" t="s">
        <v>108</v>
      </c>
      <c r="M117" s="322"/>
      <c r="N117" s="321" t="s">
        <v>132</v>
      </c>
      <c r="O117" s="141"/>
      <c r="P117" s="141"/>
    </row>
    <row r="118" spans="1:16">
      <c r="A118" s="55">
        <v>111</v>
      </c>
      <c r="B118" s="99">
        <v>916</v>
      </c>
      <c r="C118" s="259" t="s">
        <v>131</v>
      </c>
      <c r="D118" s="156">
        <v>6186</v>
      </c>
      <c r="E118" s="165">
        <v>6082</v>
      </c>
      <c r="F118" s="156">
        <v>6186</v>
      </c>
      <c r="G118" s="156" t="s">
        <v>69</v>
      </c>
      <c r="H118" s="176" t="s">
        <v>67</v>
      </c>
      <c r="I118" s="159">
        <v>902</v>
      </c>
      <c r="J118" s="68" t="s">
        <v>122</v>
      </c>
      <c r="K118" s="319">
        <v>2</v>
      </c>
      <c r="L118" s="321" t="s">
        <v>108</v>
      </c>
      <c r="M118" s="323"/>
      <c r="N118" s="321" t="s">
        <v>132</v>
      </c>
      <c r="O118" s="70"/>
      <c r="P118" s="141"/>
    </row>
    <row r="119" spans="1:16">
      <c r="A119" s="55">
        <v>112</v>
      </c>
      <c r="B119" s="99">
        <v>780</v>
      </c>
      <c r="C119" s="259" t="s">
        <v>131</v>
      </c>
      <c r="D119" s="156">
        <v>6052</v>
      </c>
      <c r="E119" s="165">
        <v>6082</v>
      </c>
      <c r="F119" s="156">
        <v>6052</v>
      </c>
      <c r="G119" s="156" t="s">
        <v>69</v>
      </c>
      <c r="H119" s="176" t="s">
        <v>68</v>
      </c>
      <c r="I119" s="160">
        <v>989</v>
      </c>
      <c r="J119" s="68" t="s">
        <v>122</v>
      </c>
      <c r="K119" s="319">
        <v>3</v>
      </c>
      <c r="L119" s="321" t="s">
        <v>108</v>
      </c>
      <c r="M119" s="322"/>
      <c r="N119" s="321" t="s">
        <v>132</v>
      </c>
      <c r="O119" s="153"/>
      <c r="P119" s="141"/>
    </row>
    <row r="120" spans="1:16">
      <c r="A120" s="55">
        <v>113</v>
      </c>
      <c r="B120" s="99">
        <v>782</v>
      </c>
      <c r="C120" s="259" t="s">
        <v>131</v>
      </c>
      <c r="D120" s="156">
        <v>6024</v>
      </c>
      <c r="E120" s="165">
        <v>6082</v>
      </c>
      <c r="F120" s="156">
        <v>6024</v>
      </c>
      <c r="G120" s="156" t="s">
        <v>69</v>
      </c>
      <c r="H120" s="176" t="s">
        <v>67</v>
      </c>
      <c r="I120" s="159">
        <v>966</v>
      </c>
      <c r="J120" s="68" t="s">
        <v>122</v>
      </c>
      <c r="K120" s="319">
        <v>3</v>
      </c>
      <c r="L120" s="321" t="s">
        <v>108</v>
      </c>
      <c r="M120" s="322"/>
      <c r="N120" s="321" t="s">
        <v>132</v>
      </c>
      <c r="O120" s="70"/>
      <c r="P120" s="141"/>
    </row>
    <row r="121" spans="1:16">
      <c r="A121" s="55">
        <v>114</v>
      </c>
      <c r="B121" s="99">
        <v>783</v>
      </c>
      <c r="C121" s="259" t="s">
        <v>131</v>
      </c>
      <c r="D121" s="156">
        <v>6007</v>
      </c>
      <c r="E121" s="165">
        <v>6082</v>
      </c>
      <c r="F121" s="156">
        <v>6007</v>
      </c>
      <c r="G121" s="156" t="s">
        <v>69</v>
      </c>
      <c r="H121" s="176" t="s">
        <v>67</v>
      </c>
      <c r="I121" s="160">
        <v>869</v>
      </c>
      <c r="J121" s="68" t="s">
        <v>122</v>
      </c>
      <c r="K121" s="319">
        <v>3</v>
      </c>
      <c r="L121" s="321" t="s">
        <v>108</v>
      </c>
      <c r="M121" s="322"/>
      <c r="N121" s="321" t="s">
        <v>132</v>
      </c>
      <c r="O121" s="141"/>
      <c r="P121" s="141"/>
    </row>
    <row r="122" spans="1:16">
      <c r="A122" s="55">
        <v>115</v>
      </c>
      <c r="B122" s="99">
        <v>789</v>
      </c>
      <c r="C122" s="259" t="s">
        <v>131</v>
      </c>
      <c r="D122" s="156">
        <v>6136</v>
      </c>
      <c r="E122" s="165">
        <v>6082</v>
      </c>
      <c r="F122" s="156">
        <v>6136</v>
      </c>
      <c r="G122" s="156" t="s">
        <v>69</v>
      </c>
      <c r="H122" s="175" t="s">
        <v>67</v>
      </c>
      <c r="I122" s="160">
        <v>1163</v>
      </c>
      <c r="J122" s="68" t="s">
        <v>122</v>
      </c>
      <c r="K122" s="319">
        <v>3</v>
      </c>
      <c r="L122" s="321" t="s">
        <v>108</v>
      </c>
      <c r="M122" s="322"/>
      <c r="N122" s="321" t="s">
        <v>132</v>
      </c>
      <c r="O122" s="141"/>
      <c r="P122" s="141"/>
    </row>
    <row r="123" spans="1:16">
      <c r="A123" s="55">
        <v>116</v>
      </c>
      <c r="B123" s="99">
        <v>794</v>
      </c>
      <c r="C123" s="259" t="s">
        <v>131</v>
      </c>
      <c r="D123" s="156">
        <v>6225</v>
      </c>
      <c r="E123" s="165">
        <v>6082</v>
      </c>
      <c r="F123" s="156">
        <v>6225</v>
      </c>
      <c r="G123" s="156" t="s">
        <v>69</v>
      </c>
      <c r="H123" s="176" t="s">
        <v>68</v>
      </c>
      <c r="I123" s="160">
        <v>998</v>
      </c>
      <c r="J123" s="68" t="s">
        <v>122</v>
      </c>
      <c r="K123" s="319">
        <v>3</v>
      </c>
      <c r="L123" s="321" t="s">
        <v>108</v>
      </c>
      <c r="M123" s="322"/>
      <c r="N123" s="321" t="s">
        <v>132</v>
      </c>
      <c r="O123" s="70"/>
      <c r="P123" s="141"/>
    </row>
    <row r="124" spans="1:16">
      <c r="A124" s="55">
        <v>117</v>
      </c>
      <c r="B124" s="99">
        <v>797</v>
      </c>
      <c r="C124" s="259" t="s">
        <v>131</v>
      </c>
      <c r="D124" s="156">
        <v>6068</v>
      </c>
      <c r="E124" s="165">
        <v>6082</v>
      </c>
      <c r="F124" s="156">
        <v>6068</v>
      </c>
      <c r="G124" s="156" t="s">
        <v>69</v>
      </c>
      <c r="H124" s="176" t="s">
        <v>73</v>
      </c>
      <c r="I124" s="159">
        <v>988</v>
      </c>
      <c r="J124" s="68" t="s">
        <v>122</v>
      </c>
      <c r="K124" s="319">
        <v>3</v>
      </c>
      <c r="L124" s="321" t="s">
        <v>108</v>
      </c>
      <c r="M124" s="322"/>
      <c r="N124" s="321" t="s">
        <v>132</v>
      </c>
      <c r="O124" s="152"/>
      <c r="P124" s="141"/>
    </row>
    <row r="125" spans="1:16">
      <c r="A125" s="55">
        <v>118</v>
      </c>
      <c r="B125" s="99">
        <v>804</v>
      </c>
      <c r="C125" s="259" t="s">
        <v>131</v>
      </c>
      <c r="D125" s="156">
        <v>6023</v>
      </c>
      <c r="E125" s="165">
        <v>6082</v>
      </c>
      <c r="F125" s="156">
        <v>6023</v>
      </c>
      <c r="G125" s="156" t="s">
        <v>69</v>
      </c>
      <c r="H125" s="176" t="s">
        <v>67</v>
      </c>
      <c r="I125" s="159">
        <v>893</v>
      </c>
      <c r="J125" s="68" t="s">
        <v>122</v>
      </c>
      <c r="K125" s="319">
        <v>3</v>
      </c>
      <c r="L125" s="321" t="s">
        <v>108</v>
      </c>
      <c r="M125" s="322"/>
      <c r="N125" s="321" t="s">
        <v>132</v>
      </c>
      <c r="O125" s="70"/>
      <c r="P125" s="57"/>
    </row>
    <row r="126" spans="1:16">
      <c r="A126" s="55">
        <v>119</v>
      </c>
      <c r="B126" s="99">
        <v>812</v>
      </c>
      <c r="C126" s="259" t="s">
        <v>131</v>
      </c>
      <c r="D126" s="156">
        <v>6139</v>
      </c>
      <c r="E126" s="165">
        <v>6082</v>
      </c>
      <c r="F126" s="156">
        <v>6139</v>
      </c>
      <c r="G126" s="155" t="s">
        <v>69</v>
      </c>
      <c r="H126" s="155" t="s">
        <v>67</v>
      </c>
      <c r="I126" s="159">
        <v>1129</v>
      </c>
      <c r="J126" s="68" t="s">
        <v>122</v>
      </c>
      <c r="K126" s="319">
        <v>3</v>
      </c>
      <c r="L126" s="321" t="s">
        <v>108</v>
      </c>
      <c r="M126" s="322"/>
      <c r="N126" s="321" t="s">
        <v>132</v>
      </c>
      <c r="O126" s="70"/>
      <c r="P126" s="141"/>
    </row>
    <row r="127" spans="1:16">
      <c r="A127" s="55">
        <v>120</v>
      </c>
      <c r="B127" s="99">
        <v>817</v>
      </c>
      <c r="C127" s="259"/>
      <c r="D127" s="156"/>
      <c r="E127" s="165">
        <v>6082</v>
      </c>
      <c r="F127" s="156"/>
      <c r="G127" s="156" t="s">
        <v>69</v>
      </c>
      <c r="H127" s="176" t="s">
        <v>82</v>
      </c>
      <c r="I127" s="159">
        <v>1037</v>
      </c>
      <c r="J127" s="68" t="s">
        <v>122</v>
      </c>
      <c r="K127" s="319">
        <v>3</v>
      </c>
      <c r="L127" s="321" t="s">
        <v>108</v>
      </c>
      <c r="M127" s="322"/>
      <c r="N127" s="321" t="s">
        <v>132</v>
      </c>
      <c r="O127" s="70"/>
      <c r="P127" s="141"/>
    </row>
    <row r="128" spans="1:16">
      <c r="A128" s="55">
        <v>121</v>
      </c>
      <c r="B128" s="99">
        <v>823</v>
      </c>
      <c r="C128" s="259" t="s">
        <v>131</v>
      </c>
      <c r="D128" s="156">
        <v>6149</v>
      </c>
      <c r="E128" s="165">
        <v>6082</v>
      </c>
      <c r="F128" s="156">
        <v>6149</v>
      </c>
      <c r="G128" s="156" t="s">
        <v>69</v>
      </c>
      <c r="H128" s="176" t="s">
        <v>67</v>
      </c>
      <c r="I128" s="160">
        <v>1073</v>
      </c>
      <c r="J128" s="68" t="s">
        <v>122</v>
      </c>
      <c r="K128" s="320">
        <v>3</v>
      </c>
      <c r="L128" s="321" t="s">
        <v>108</v>
      </c>
      <c r="M128" s="322"/>
      <c r="N128" s="321" t="s">
        <v>132</v>
      </c>
      <c r="O128" s="70"/>
      <c r="P128" s="141"/>
    </row>
    <row r="129" spans="1:16">
      <c r="A129" s="55">
        <v>122</v>
      </c>
      <c r="B129" s="99">
        <v>825</v>
      </c>
      <c r="C129" s="259" t="s">
        <v>131</v>
      </c>
      <c r="D129" s="156">
        <v>6131</v>
      </c>
      <c r="E129" s="165">
        <v>6082</v>
      </c>
      <c r="F129" s="156">
        <v>6131</v>
      </c>
      <c r="G129" s="156" t="s">
        <v>69</v>
      </c>
      <c r="H129" s="176" t="s">
        <v>67</v>
      </c>
      <c r="I129" s="160">
        <v>922</v>
      </c>
      <c r="J129" s="68" t="s">
        <v>122</v>
      </c>
      <c r="K129" s="319">
        <v>3</v>
      </c>
      <c r="L129" s="321" t="s">
        <v>108</v>
      </c>
      <c r="M129" s="322"/>
      <c r="N129" s="321" t="s">
        <v>132</v>
      </c>
      <c r="O129" s="153"/>
      <c r="P129" s="141"/>
    </row>
    <row r="130" spans="1:16">
      <c r="A130" s="55">
        <v>123</v>
      </c>
      <c r="B130" s="99">
        <v>826</v>
      </c>
      <c r="C130" s="259" t="s">
        <v>131</v>
      </c>
      <c r="D130" s="156">
        <v>6020</v>
      </c>
      <c r="E130" s="165">
        <v>6082</v>
      </c>
      <c r="F130" s="156">
        <v>6020</v>
      </c>
      <c r="G130" s="156" t="s">
        <v>69</v>
      </c>
      <c r="H130" s="176" t="s">
        <v>67</v>
      </c>
      <c r="I130" s="160">
        <v>883</v>
      </c>
      <c r="J130" s="68" t="s">
        <v>122</v>
      </c>
      <c r="K130" s="319">
        <v>3</v>
      </c>
      <c r="L130" s="321" t="s">
        <v>108</v>
      </c>
      <c r="M130" s="322"/>
      <c r="N130" s="321" t="s">
        <v>132</v>
      </c>
      <c r="O130" s="141"/>
      <c r="P130" s="56"/>
    </row>
    <row r="131" spans="1:16">
      <c r="A131" s="55">
        <v>124</v>
      </c>
      <c r="B131" s="99">
        <v>829</v>
      </c>
      <c r="C131" s="259" t="s">
        <v>131</v>
      </c>
      <c r="D131" s="156">
        <v>6192</v>
      </c>
      <c r="E131" s="165">
        <v>6082</v>
      </c>
      <c r="F131" s="156">
        <v>6192</v>
      </c>
      <c r="G131" s="156" t="s">
        <v>69</v>
      </c>
      <c r="H131" s="175" t="s">
        <v>82</v>
      </c>
      <c r="I131" s="160">
        <v>1071</v>
      </c>
      <c r="J131" s="68" t="s">
        <v>122</v>
      </c>
      <c r="K131" s="319">
        <v>3</v>
      </c>
      <c r="L131" s="321" t="s">
        <v>108</v>
      </c>
      <c r="M131" s="322"/>
      <c r="N131" s="321" t="s">
        <v>132</v>
      </c>
      <c r="O131" s="70"/>
      <c r="P131" s="141"/>
    </row>
    <row r="132" spans="1:16">
      <c r="A132" s="55">
        <v>125</v>
      </c>
      <c r="B132" s="99">
        <v>837</v>
      </c>
      <c r="C132" s="259" t="s">
        <v>131</v>
      </c>
      <c r="D132" s="156">
        <v>6044</v>
      </c>
      <c r="E132" s="165">
        <v>6082</v>
      </c>
      <c r="F132" s="156">
        <v>6044</v>
      </c>
      <c r="G132" s="156" t="s">
        <v>69</v>
      </c>
      <c r="H132" s="175" t="s">
        <v>67</v>
      </c>
      <c r="I132" s="159">
        <v>1019</v>
      </c>
      <c r="J132" s="68" t="s">
        <v>122</v>
      </c>
      <c r="K132" s="319">
        <v>3</v>
      </c>
      <c r="L132" s="321" t="s">
        <v>108</v>
      </c>
      <c r="M132" s="322"/>
      <c r="N132" s="321" t="s">
        <v>132</v>
      </c>
      <c r="O132" s="70"/>
      <c r="P132" s="141"/>
    </row>
    <row r="133" spans="1:16">
      <c r="A133" s="55">
        <v>126</v>
      </c>
      <c r="B133" s="99">
        <v>845</v>
      </c>
      <c r="C133" s="259" t="s">
        <v>131</v>
      </c>
      <c r="D133" s="156">
        <v>6048</v>
      </c>
      <c r="E133" s="165">
        <v>6082</v>
      </c>
      <c r="F133" s="156">
        <v>6048</v>
      </c>
      <c r="G133" s="156" t="s">
        <v>69</v>
      </c>
      <c r="H133" s="176" t="s">
        <v>67</v>
      </c>
      <c r="I133" s="160">
        <v>818</v>
      </c>
      <c r="J133" s="68" t="s">
        <v>122</v>
      </c>
      <c r="K133" s="319">
        <v>3</v>
      </c>
      <c r="L133" s="321" t="s">
        <v>108</v>
      </c>
      <c r="M133" s="322"/>
      <c r="N133" s="321" t="s">
        <v>132</v>
      </c>
      <c r="O133" s="141"/>
      <c r="P133" s="141"/>
    </row>
    <row r="134" spans="1:16">
      <c r="A134" s="55">
        <v>127</v>
      </c>
      <c r="B134" s="99">
        <v>848</v>
      </c>
      <c r="C134" s="259" t="s">
        <v>131</v>
      </c>
      <c r="D134" s="156">
        <v>6063</v>
      </c>
      <c r="E134" s="328">
        <v>6082</v>
      </c>
      <c r="F134" s="156">
        <v>6063</v>
      </c>
      <c r="G134" s="156" t="s">
        <v>69</v>
      </c>
      <c r="H134" s="176" t="s">
        <v>67</v>
      </c>
      <c r="I134" s="160">
        <v>984</v>
      </c>
      <c r="J134" s="68" t="s">
        <v>122</v>
      </c>
      <c r="K134" s="320">
        <v>3</v>
      </c>
      <c r="L134" s="321" t="s">
        <v>108</v>
      </c>
      <c r="M134" s="322"/>
      <c r="N134" s="321" t="s">
        <v>132</v>
      </c>
      <c r="O134" s="141"/>
      <c r="P134" s="70"/>
    </row>
    <row r="135" spans="1:16">
      <c r="A135" s="55">
        <v>128</v>
      </c>
      <c r="B135" s="99">
        <v>854</v>
      </c>
      <c r="C135" s="259" t="s">
        <v>131</v>
      </c>
      <c r="D135" s="156">
        <v>6096</v>
      </c>
      <c r="E135" s="165">
        <v>6082</v>
      </c>
      <c r="F135" s="156">
        <v>6096</v>
      </c>
      <c r="G135" s="155" t="s">
        <v>69</v>
      </c>
      <c r="H135" s="155" t="s">
        <v>67</v>
      </c>
      <c r="I135" s="159">
        <v>1110</v>
      </c>
      <c r="J135" s="68" t="s">
        <v>122</v>
      </c>
      <c r="K135" s="319">
        <v>3</v>
      </c>
      <c r="L135" s="321" t="s">
        <v>108</v>
      </c>
      <c r="M135" s="322"/>
      <c r="N135" s="321" t="s">
        <v>132</v>
      </c>
      <c r="O135" s="141"/>
      <c r="P135" s="70"/>
    </row>
    <row r="136" spans="1:16">
      <c r="A136" s="55">
        <v>129</v>
      </c>
      <c r="B136" s="99">
        <v>859</v>
      </c>
      <c r="C136" s="259" t="s">
        <v>131</v>
      </c>
      <c r="D136" s="156">
        <v>6083</v>
      </c>
      <c r="E136" s="165">
        <v>6082</v>
      </c>
      <c r="F136" s="156">
        <v>6083</v>
      </c>
      <c r="G136" s="155" t="s">
        <v>69</v>
      </c>
      <c r="H136" s="155" t="s">
        <v>67</v>
      </c>
      <c r="I136" s="159">
        <v>1045</v>
      </c>
      <c r="J136" s="68" t="s">
        <v>122</v>
      </c>
      <c r="K136" s="319">
        <v>3</v>
      </c>
      <c r="L136" s="321" t="s">
        <v>108</v>
      </c>
      <c r="M136" s="322"/>
      <c r="N136" s="321" t="s">
        <v>132</v>
      </c>
      <c r="O136" s="141"/>
      <c r="P136" s="141"/>
    </row>
    <row r="137" spans="1:16">
      <c r="A137" s="55">
        <v>130</v>
      </c>
      <c r="B137" s="99">
        <v>864</v>
      </c>
      <c r="C137" s="259" t="s">
        <v>131</v>
      </c>
      <c r="D137" s="156">
        <v>6223</v>
      </c>
      <c r="E137" s="165">
        <v>6082</v>
      </c>
      <c r="F137" s="156">
        <v>6223</v>
      </c>
      <c r="G137" s="156" t="s">
        <v>69</v>
      </c>
      <c r="H137" s="176" t="s">
        <v>68</v>
      </c>
      <c r="I137" s="160">
        <v>914</v>
      </c>
      <c r="J137" s="68" t="s">
        <v>122</v>
      </c>
      <c r="K137" s="319">
        <v>3</v>
      </c>
      <c r="L137" s="321" t="s">
        <v>108</v>
      </c>
      <c r="M137" s="322"/>
      <c r="N137" s="321" t="s">
        <v>132</v>
      </c>
      <c r="O137" s="70"/>
      <c r="P137" s="141"/>
    </row>
    <row r="138" spans="1:16">
      <c r="A138" s="55">
        <v>131</v>
      </c>
      <c r="B138" s="99">
        <v>865</v>
      </c>
      <c r="C138" s="259" t="s">
        <v>131</v>
      </c>
      <c r="D138" s="156">
        <v>6067</v>
      </c>
      <c r="E138" s="165">
        <v>6082</v>
      </c>
      <c r="F138" s="156">
        <v>6067</v>
      </c>
      <c r="G138" s="156" t="s">
        <v>69</v>
      </c>
      <c r="H138" s="176" t="s">
        <v>67</v>
      </c>
      <c r="I138" s="160">
        <v>997</v>
      </c>
      <c r="J138" s="68" t="s">
        <v>122</v>
      </c>
      <c r="K138" s="319">
        <v>3</v>
      </c>
      <c r="L138" s="321" t="s">
        <v>108</v>
      </c>
      <c r="M138" s="322"/>
      <c r="N138" s="321" t="s">
        <v>132</v>
      </c>
      <c r="O138" s="141"/>
      <c r="P138" s="70"/>
    </row>
    <row r="139" spans="1:16">
      <c r="A139" s="55">
        <v>132</v>
      </c>
      <c r="B139" s="99">
        <v>866</v>
      </c>
      <c r="C139" s="259" t="s">
        <v>131</v>
      </c>
      <c r="D139" s="156">
        <v>6018</v>
      </c>
      <c r="E139" s="165">
        <v>6082</v>
      </c>
      <c r="F139" s="156">
        <v>6018</v>
      </c>
      <c r="G139" s="156" t="s">
        <v>69</v>
      </c>
      <c r="H139" s="176" t="s">
        <v>67</v>
      </c>
      <c r="I139" s="160">
        <v>1033</v>
      </c>
      <c r="J139" s="68" t="s">
        <v>122</v>
      </c>
      <c r="K139" s="319">
        <v>3</v>
      </c>
      <c r="L139" s="321" t="s">
        <v>108</v>
      </c>
      <c r="M139" s="322"/>
      <c r="N139" s="321" t="s">
        <v>132</v>
      </c>
      <c r="O139" s="70"/>
      <c r="P139" s="56"/>
    </row>
    <row r="140" spans="1:16">
      <c r="A140" s="55">
        <v>133</v>
      </c>
      <c r="B140" s="99">
        <v>868</v>
      </c>
      <c r="C140" s="259" t="s">
        <v>131</v>
      </c>
      <c r="D140" s="156">
        <v>6094</v>
      </c>
      <c r="E140" s="165">
        <v>6082</v>
      </c>
      <c r="F140" s="156">
        <v>6094</v>
      </c>
      <c r="G140" s="156" t="s">
        <v>69</v>
      </c>
      <c r="H140" s="176" t="s">
        <v>67</v>
      </c>
      <c r="I140" s="160">
        <v>1021</v>
      </c>
      <c r="J140" s="68" t="s">
        <v>122</v>
      </c>
      <c r="K140" s="319">
        <v>3</v>
      </c>
      <c r="L140" s="321" t="s">
        <v>108</v>
      </c>
      <c r="M140" s="322"/>
      <c r="N140" s="321" t="s">
        <v>132</v>
      </c>
      <c r="O140" s="141"/>
      <c r="P140" s="70"/>
    </row>
    <row r="141" spans="1:16">
      <c r="A141" s="55">
        <v>134</v>
      </c>
      <c r="B141" s="99">
        <v>869</v>
      </c>
      <c r="C141" s="259" t="s">
        <v>131</v>
      </c>
      <c r="D141" s="156">
        <v>6114</v>
      </c>
      <c r="E141" s="165">
        <v>6082</v>
      </c>
      <c r="F141" s="156">
        <v>6114</v>
      </c>
      <c r="G141" s="156" t="s">
        <v>69</v>
      </c>
      <c r="H141" s="176" t="s">
        <v>67</v>
      </c>
      <c r="I141" s="160">
        <v>976</v>
      </c>
      <c r="J141" s="68" t="s">
        <v>122</v>
      </c>
      <c r="K141" s="319">
        <v>3</v>
      </c>
      <c r="L141" s="321" t="s">
        <v>108</v>
      </c>
      <c r="M141" s="323"/>
      <c r="N141" s="321" t="s">
        <v>132</v>
      </c>
      <c r="O141" s="70"/>
      <c r="P141" s="70"/>
    </row>
    <row r="142" spans="1:16">
      <c r="A142" s="55">
        <v>135</v>
      </c>
      <c r="B142" s="99">
        <v>872</v>
      </c>
      <c r="C142" s="259" t="s">
        <v>131</v>
      </c>
      <c r="D142" s="156">
        <v>6133</v>
      </c>
      <c r="E142" s="165">
        <v>6082</v>
      </c>
      <c r="F142" s="156">
        <v>6133</v>
      </c>
      <c r="G142" s="156" t="s">
        <v>69</v>
      </c>
      <c r="H142" s="176" t="s">
        <v>67</v>
      </c>
      <c r="I142" s="160">
        <v>1191</v>
      </c>
      <c r="J142" s="68" t="s">
        <v>122</v>
      </c>
      <c r="K142" s="319">
        <v>3</v>
      </c>
      <c r="L142" s="321" t="s">
        <v>108</v>
      </c>
      <c r="M142" s="322"/>
      <c r="N142" s="321" t="s">
        <v>132</v>
      </c>
      <c r="O142" s="70"/>
      <c r="P142" s="141"/>
    </row>
    <row r="143" spans="1:16">
      <c r="A143" s="55">
        <v>136</v>
      </c>
      <c r="B143" s="99">
        <v>882</v>
      </c>
      <c r="C143" s="259" t="s">
        <v>131</v>
      </c>
      <c r="D143" s="156">
        <v>6038</v>
      </c>
      <c r="E143" s="165">
        <v>6082</v>
      </c>
      <c r="F143" s="156">
        <v>6038</v>
      </c>
      <c r="G143" s="156" t="s">
        <v>69</v>
      </c>
      <c r="H143" s="176" t="s">
        <v>67</v>
      </c>
      <c r="I143" s="160">
        <v>1224</v>
      </c>
      <c r="J143" s="68" t="s">
        <v>122</v>
      </c>
      <c r="K143" s="319">
        <v>3</v>
      </c>
      <c r="L143" s="321" t="s">
        <v>108</v>
      </c>
      <c r="M143" s="321"/>
      <c r="N143" s="321" t="s">
        <v>132</v>
      </c>
      <c r="O143" s="57"/>
      <c r="P143" s="56"/>
    </row>
    <row r="144" spans="1:16">
      <c r="A144" s="55">
        <v>137</v>
      </c>
      <c r="B144" s="99">
        <v>907</v>
      </c>
      <c r="C144" s="259" t="s">
        <v>131</v>
      </c>
      <c r="D144" s="156">
        <v>6086</v>
      </c>
      <c r="E144" s="165">
        <v>6082</v>
      </c>
      <c r="F144" s="156">
        <v>6086</v>
      </c>
      <c r="G144" s="156" t="s">
        <v>69</v>
      </c>
      <c r="H144" s="175" t="s">
        <v>67</v>
      </c>
      <c r="I144" s="159">
        <v>1097</v>
      </c>
      <c r="J144" s="68" t="s">
        <v>122</v>
      </c>
      <c r="K144" s="319">
        <v>3</v>
      </c>
      <c r="L144" s="321" t="s">
        <v>108</v>
      </c>
      <c r="M144" s="322"/>
      <c r="N144" s="321" t="s">
        <v>132</v>
      </c>
      <c r="O144" s="141"/>
      <c r="P144" s="141"/>
    </row>
    <row r="145" spans="1:16">
      <c r="A145" s="55">
        <v>138</v>
      </c>
      <c r="B145" s="99">
        <v>929</v>
      </c>
      <c r="C145" s="259" t="s">
        <v>131</v>
      </c>
      <c r="D145" s="156">
        <v>6085</v>
      </c>
      <c r="E145" s="165">
        <v>6082</v>
      </c>
      <c r="F145" s="156">
        <v>6085</v>
      </c>
      <c r="G145" s="156" t="s">
        <v>69</v>
      </c>
      <c r="H145" s="155" t="s">
        <v>67</v>
      </c>
      <c r="I145" s="159">
        <v>1025</v>
      </c>
      <c r="J145" s="68" t="s">
        <v>122</v>
      </c>
      <c r="K145" s="319">
        <v>3</v>
      </c>
      <c r="L145" s="321" t="s">
        <v>108</v>
      </c>
      <c r="M145" s="321"/>
      <c r="N145" s="321" t="s">
        <v>132</v>
      </c>
      <c r="O145" s="70"/>
      <c r="P145" s="56"/>
    </row>
    <row r="146" spans="1:16">
      <c r="A146" s="55">
        <v>139</v>
      </c>
      <c r="B146" s="99">
        <v>937</v>
      </c>
      <c r="C146" s="259" t="s">
        <v>131</v>
      </c>
      <c r="D146" s="155">
        <v>6073</v>
      </c>
      <c r="E146" s="165">
        <v>6082</v>
      </c>
      <c r="F146" s="155">
        <v>6073</v>
      </c>
      <c r="G146" s="155" t="s">
        <v>69</v>
      </c>
      <c r="H146" s="155" t="s">
        <v>68</v>
      </c>
      <c r="I146" s="159">
        <v>1039</v>
      </c>
      <c r="J146" s="68" t="s">
        <v>122</v>
      </c>
      <c r="K146" s="319">
        <v>3</v>
      </c>
      <c r="L146" s="321" t="s">
        <v>108</v>
      </c>
      <c r="M146" s="322"/>
      <c r="N146" s="321" t="s">
        <v>132</v>
      </c>
      <c r="O146" s="141"/>
      <c r="P146" s="141"/>
    </row>
    <row r="147" spans="1:16">
      <c r="A147" s="55">
        <v>140</v>
      </c>
      <c r="B147" s="99">
        <v>938</v>
      </c>
      <c r="C147" s="259" t="s">
        <v>131</v>
      </c>
      <c r="D147" s="156">
        <v>6134</v>
      </c>
      <c r="E147" s="165">
        <v>6082</v>
      </c>
      <c r="F147" s="156">
        <v>6134</v>
      </c>
      <c r="G147" s="156" t="s">
        <v>69</v>
      </c>
      <c r="H147" s="155" t="s">
        <v>71</v>
      </c>
      <c r="I147" s="159">
        <v>1102</v>
      </c>
      <c r="J147" s="68" t="s">
        <v>122</v>
      </c>
      <c r="K147" s="319">
        <v>3</v>
      </c>
      <c r="L147" s="321" t="s">
        <v>108</v>
      </c>
      <c r="M147" s="322"/>
      <c r="N147" s="321" t="s">
        <v>132</v>
      </c>
      <c r="O147" s="70"/>
      <c r="P147" s="70"/>
    </row>
    <row r="148" spans="1:16">
      <c r="A148" s="55">
        <v>141</v>
      </c>
      <c r="B148" s="99">
        <v>827</v>
      </c>
      <c r="C148" s="259" t="s">
        <v>131</v>
      </c>
      <c r="D148" s="156">
        <v>6030</v>
      </c>
      <c r="E148" s="165">
        <v>6082</v>
      </c>
      <c r="F148" s="156">
        <v>6030</v>
      </c>
      <c r="G148" s="156" t="s">
        <v>69</v>
      </c>
      <c r="H148" s="176" t="s">
        <v>67</v>
      </c>
      <c r="I148" s="160">
        <v>1016</v>
      </c>
      <c r="J148" s="68" t="s">
        <v>122</v>
      </c>
      <c r="K148" s="319">
        <v>4</v>
      </c>
      <c r="L148" s="321" t="s">
        <v>108</v>
      </c>
      <c r="M148" s="322"/>
      <c r="N148" s="321" t="s">
        <v>132</v>
      </c>
      <c r="O148" s="70"/>
      <c r="P148" s="56"/>
    </row>
    <row r="149" spans="1:16">
      <c r="A149" s="55">
        <v>142</v>
      </c>
      <c r="B149" s="99">
        <v>842</v>
      </c>
      <c r="C149" s="259" t="s">
        <v>131</v>
      </c>
      <c r="D149" s="156">
        <v>6216</v>
      </c>
      <c r="E149" s="165">
        <v>6082</v>
      </c>
      <c r="F149" s="156">
        <v>6216</v>
      </c>
      <c r="G149" s="156" t="s">
        <v>69</v>
      </c>
      <c r="H149" s="176" t="s">
        <v>67</v>
      </c>
      <c r="I149" s="160">
        <v>1008</v>
      </c>
      <c r="J149" s="68" t="s">
        <v>122</v>
      </c>
      <c r="K149" s="319">
        <v>4</v>
      </c>
      <c r="L149" s="321" t="s">
        <v>108</v>
      </c>
      <c r="M149" s="322"/>
      <c r="N149" s="321" t="s">
        <v>132</v>
      </c>
      <c r="O149" s="70"/>
      <c r="P149" s="141"/>
    </row>
    <row r="150" spans="1:16">
      <c r="A150" s="55">
        <v>143</v>
      </c>
      <c r="B150" s="99">
        <v>851</v>
      </c>
      <c r="C150" s="259" t="s">
        <v>131</v>
      </c>
      <c r="D150" s="156">
        <v>6117</v>
      </c>
      <c r="E150" s="165">
        <v>6082</v>
      </c>
      <c r="F150" s="156">
        <v>6117</v>
      </c>
      <c r="G150" s="155" t="s">
        <v>69</v>
      </c>
      <c r="H150" s="155" t="s">
        <v>67</v>
      </c>
      <c r="I150" s="159">
        <v>928</v>
      </c>
      <c r="J150" s="68" t="s">
        <v>122</v>
      </c>
      <c r="K150" s="319">
        <v>4</v>
      </c>
      <c r="L150" s="321" t="s">
        <v>108</v>
      </c>
      <c r="M150" s="322"/>
      <c r="N150" s="321" t="s">
        <v>132</v>
      </c>
      <c r="O150" s="141"/>
      <c r="P150" s="56"/>
    </row>
    <row r="151" spans="1:16">
      <c r="A151" s="55">
        <v>144</v>
      </c>
      <c r="B151" s="99">
        <v>853</v>
      </c>
      <c r="C151" s="259" t="s">
        <v>131</v>
      </c>
      <c r="D151" s="156">
        <v>6166</v>
      </c>
      <c r="E151" s="165">
        <v>6082</v>
      </c>
      <c r="F151" s="156">
        <v>6166</v>
      </c>
      <c r="G151" s="155" t="s">
        <v>69</v>
      </c>
      <c r="H151" s="155" t="s">
        <v>73</v>
      </c>
      <c r="I151" s="159">
        <v>924</v>
      </c>
      <c r="J151" s="68" t="s">
        <v>122</v>
      </c>
      <c r="K151" s="319">
        <v>4</v>
      </c>
      <c r="L151" s="321" t="s">
        <v>108</v>
      </c>
      <c r="M151" s="321"/>
      <c r="N151" s="321" t="s">
        <v>132</v>
      </c>
      <c r="O151" s="153"/>
      <c r="P151" s="141"/>
    </row>
    <row r="152" spans="1:16">
      <c r="A152" s="55">
        <v>145</v>
      </c>
      <c r="B152" s="99">
        <v>855</v>
      </c>
      <c r="C152" s="259" t="s">
        <v>131</v>
      </c>
      <c r="D152" s="156">
        <v>6226</v>
      </c>
      <c r="E152" s="165">
        <v>6082</v>
      </c>
      <c r="F152" s="156">
        <v>6226</v>
      </c>
      <c r="G152" s="155" t="s">
        <v>69</v>
      </c>
      <c r="H152" s="155" t="s">
        <v>76</v>
      </c>
      <c r="I152" s="159">
        <v>970</v>
      </c>
      <c r="J152" s="68" t="s">
        <v>122</v>
      </c>
      <c r="K152" s="319">
        <v>4</v>
      </c>
      <c r="L152" s="321" t="s">
        <v>108</v>
      </c>
      <c r="M152" s="322"/>
      <c r="N152" s="321" t="s">
        <v>132</v>
      </c>
      <c r="O152" s="141"/>
      <c r="P152" s="141"/>
    </row>
    <row r="153" spans="1:16">
      <c r="A153" s="55">
        <v>146</v>
      </c>
      <c r="B153" s="99">
        <v>856</v>
      </c>
      <c r="C153" s="259" t="s">
        <v>131</v>
      </c>
      <c r="D153" s="156">
        <v>6116</v>
      </c>
      <c r="E153" s="165">
        <v>6082</v>
      </c>
      <c r="F153" s="156">
        <v>6116</v>
      </c>
      <c r="G153" s="155" t="s">
        <v>69</v>
      </c>
      <c r="H153" s="155" t="s">
        <v>67</v>
      </c>
      <c r="I153" s="159">
        <v>981</v>
      </c>
      <c r="J153" s="68" t="s">
        <v>122</v>
      </c>
      <c r="K153" s="320">
        <v>4</v>
      </c>
      <c r="L153" s="321" t="s">
        <v>108</v>
      </c>
      <c r="M153" s="322"/>
      <c r="N153" s="321" t="s">
        <v>132</v>
      </c>
      <c r="O153" s="152"/>
      <c r="P153" s="141"/>
    </row>
    <row r="154" spans="1:16">
      <c r="A154" s="55">
        <v>147</v>
      </c>
      <c r="B154" s="99">
        <v>862</v>
      </c>
      <c r="C154" s="259" t="s">
        <v>131</v>
      </c>
      <c r="D154" s="156">
        <v>6087</v>
      </c>
      <c r="E154" s="165">
        <v>6082</v>
      </c>
      <c r="F154" s="156">
        <v>6087</v>
      </c>
      <c r="G154" s="156" t="s">
        <v>69</v>
      </c>
      <c r="H154" s="176" t="s">
        <v>76</v>
      </c>
      <c r="I154" s="160">
        <v>1071</v>
      </c>
      <c r="J154" s="68" t="s">
        <v>122</v>
      </c>
      <c r="K154" s="319">
        <v>4</v>
      </c>
      <c r="L154" s="321" t="s">
        <v>108</v>
      </c>
      <c r="M154" s="322"/>
      <c r="N154" s="321" t="s">
        <v>132</v>
      </c>
      <c r="O154" s="141"/>
      <c r="P154" s="141"/>
    </row>
    <row r="155" spans="1:16">
      <c r="A155" s="55">
        <v>148</v>
      </c>
      <c r="B155" s="99">
        <v>871</v>
      </c>
      <c r="C155" s="259" t="s">
        <v>131</v>
      </c>
      <c r="D155" s="156">
        <v>6214</v>
      </c>
      <c r="E155" s="165">
        <v>6082</v>
      </c>
      <c r="F155" s="156">
        <v>6214</v>
      </c>
      <c r="G155" s="156" t="s">
        <v>69</v>
      </c>
      <c r="H155" s="176" t="s">
        <v>67</v>
      </c>
      <c r="I155" s="160">
        <v>996</v>
      </c>
      <c r="J155" s="68" t="s">
        <v>122</v>
      </c>
      <c r="K155" s="319">
        <v>4</v>
      </c>
      <c r="L155" s="321" t="s">
        <v>108</v>
      </c>
      <c r="M155" s="322"/>
      <c r="N155" s="321" t="s">
        <v>132</v>
      </c>
      <c r="O155" s="141"/>
      <c r="P155" s="141"/>
    </row>
    <row r="156" spans="1:16">
      <c r="A156" s="55">
        <v>149</v>
      </c>
      <c r="B156" s="99">
        <v>908</v>
      </c>
      <c r="C156" s="259" t="s">
        <v>131</v>
      </c>
      <c r="D156" s="336">
        <v>6148</v>
      </c>
      <c r="E156" s="165">
        <v>6082</v>
      </c>
      <c r="F156" s="156">
        <v>6148</v>
      </c>
      <c r="G156" s="156" t="s">
        <v>69</v>
      </c>
      <c r="H156" s="175" t="s">
        <v>67</v>
      </c>
      <c r="I156" s="160">
        <v>1017</v>
      </c>
      <c r="J156" s="68" t="s">
        <v>122</v>
      </c>
      <c r="K156" s="319">
        <v>4</v>
      </c>
      <c r="L156" s="321" t="s">
        <v>108</v>
      </c>
      <c r="M156" s="322"/>
      <c r="N156" s="321" t="s">
        <v>132</v>
      </c>
      <c r="O156" s="141"/>
      <c r="P156" s="56"/>
    </row>
    <row r="157" spans="1:16">
      <c r="A157" s="55">
        <v>150</v>
      </c>
      <c r="B157" s="99">
        <v>918</v>
      </c>
      <c r="C157" s="259"/>
      <c r="D157" s="183"/>
      <c r="E157" s="165">
        <v>6082</v>
      </c>
      <c r="F157" s="156"/>
      <c r="G157" s="156" t="s">
        <v>69</v>
      </c>
      <c r="H157" s="176" t="s">
        <v>67</v>
      </c>
      <c r="I157" s="160">
        <v>958</v>
      </c>
      <c r="J157" s="68" t="s">
        <v>122</v>
      </c>
      <c r="K157" s="319">
        <v>4</v>
      </c>
      <c r="L157" s="321" t="s">
        <v>108</v>
      </c>
      <c r="M157" s="322"/>
      <c r="N157" s="321" t="s">
        <v>132</v>
      </c>
      <c r="O157" s="141"/>
      <c r="P157" s="56"/>
    </row>
    <row r="158" spans="1:16">
      <c r="A158" s="55">
        <v>151</v>
      </c>
      <c r="B158" s="99">
        <v>902</v>
      </c>
      <c r="C158" s="259"/>
      <c r="D158" s="184"/>
      <c r="E158" s="165">
        <v>6095</v>
      </c>
      <c r="F158" s="156">
        <v>85</v>
      </c>
      <c r="G158" s="156" t="s">
        <v>69</v>
      </c>
      <c r="H158" s="175" t="s">
        <v>86</v>
      </c>
      <c r="I158" s="159">
        <v>915</v>
      </c>
      <c r="J158" s="68" t="s">
        <v>130</v>
      </c>
      <c r="K158" s="319">
        <v>2</v>
      </c>
      <c r="L158" s="321" t="s">
        <v>108</v>
      </c>
      <c r="M158" s="322" t="s">
        <v>121</v>
      </c>
      <c r="N158" s="330" t="s">
        <v>134</v>
      </c>
      <c r="O158" s="153"/>
      <c r="P158" s="56"/>
    </row>
    <row r="159" spans="1:16">
      <c r="A159" s="55">
        <v>152</v>
      </c>
      <c r="B159" s="99">
        <v>924</v>
      </c>
      <c r="C159" s="259"/>
      <c r="D159" s="183"/>
      <c r="E159" s="165">
        <v>6095</v>
      </c>
      <c r="F159" s="156">
        <v>84</v>
      </c>
      <c r="G159" s="155" t="s">
        <v>69</v>
      </c>
      <c r="H159" s="157" t="s">
        <v>68</v>
      </c>
      <c r="I159" s="159">
        <v>971</v>
      </c>
      <c r="J159" s="68" t="s">
        <v>130</v>
      </c>
      <c r="K159" s="319">
        <v>2</v>
      </c>
      <c r="L159" s="321" t="s">
        <v>108</v>
      </c>
      <c r="M159" s="322"/>
      <c r="N159" s="330" t="s">
        <v>134</v>
      </c>
      <c r="O159" s="141"/>
      <c r="P159" s="141"/>
    </row>
    <row r="160" spans="1:16">
      <c r="A160" s="55">
        <v>153</v>
      </c>
      <c r="B160" s="99">
        <v>879</v>
      </c>
      <c r="C160" s="259"/>
      <c r="D160" s="183"/>
      <c r="E160" s="165">
        <v>6095</v>
      </c>
      <c r="F160" s="156">
        <v>37</v>
      </c>
      <c r="G160" s="156" t="s">
        <v>69</v>
      </c>
      <c r="H160" s="176" t="s">
        <v>71</v>
      </c>
      <c r="I160" s="160">
        <v>888</v>
      </c>
      <c r="J160" s="68" t="s">
        <v>130</v>
      </c>
      <c r="K160" s="319">
        <v>3</v>
      </c>
      <c r="L160" s="321" t="s">
        <v>108</v>
      </c>
      <c r="M160" s="322"/>
      <c r="N160" s="330" t="s">
        <v>134</v>
      </c>
      <c r="O160" s="141"/>
      <c r="P160" s="141"/>
    </row>
    <row r="161" spans="1:16">
      <c r="A161" s="55">
        <v>154</v>
      </c>
      <c r="B161" s="99">
        <v>885</v>
      </c>
      <c r="C161" s="259"/>
      <c r="D161" s="183"/>
      <c r="E161" s="165">
        <v>6095</v>
      </c>
      <c r="F161" s="156">
        <v>37</v>
      </c>
      <c r="G161" s="156" t="s">
        <v>69</v>
      </c>
      <c r="H161" s="176" t="s">
        <v>68</v>
      </c>
      <c r="I161" s="160">
        <v>888</v>
      </c>
      <c r="J161" s="68" t="s">
        <v>130</v>
      </c>
      <c r="K161" s="319">
        <v>3</v>
      </c>
      <c r="L161" s="321" t="s">
        <v>108</v>
      </c>
      <c r="M161" s="322"/>
      <c r="N161" s="330" t="s">
        <v>134</v>
      </c>
      <c r="O161" s="141"/>
      <c r="P161" s="141"/>
    </row>
    <row r="162" spans="1:16">
      <c r="A162" s="55">
        <v>155</v>
      </c>
      <c r="B162" s="99">
        <v>893</v>
      </c>
      <c r="C162" s="259"/>
      <c r="D162" s="147"/>
      <c r="E162" s="165">
        <v>6095</v>
      </c>
      <c r="F162" s="156">
        <v>14</v>
      </c>
      <c r="G162" s="156" t="s">
        <v>69</v>
      </c>
      <c r="H162" s="175" t="s">
        <v>68</v>
      </c>
      <c r="I162" s="159">
        <v>1004</v>
      </c>
      <c r="J162" s="68" t="s">
        <v>130</v>
      </c>
      <c r="K162" s="319">
        <v>3</v>
      </c>
      <c r="L162" s="321" t="s">
        <v>108</v>
      </c>
      <c r="M162" s="322"/>
      <c r="N162" s="330" t="s">
        <v>134</v>
      </c>
      <c r="O162" s="70"/>
      <c r="P162" s="141"/>
    </row>
    <row r="163" spans="1:16">
      <c r="A163" s="55">
        <v>156</v>
      </c>
      <c r="B163" s="99">
        <v>909</v>
      </c>
      <c r="C163" s="259"/>
      <c r="D163" s="183"/>
      <c r="E163" s="165">
        <v>6095</v>
      </c>
      <c r="F163" s="156">
        <v>32</v>
      </c>
      <c r="G163" s="156" t="s">
        <v>69</v>
      </c>
      <c r="H163" s="176" t="s">
        <v>68</v>
      </c>
      <c r="I163" s="159">
        <v>1036</v>
      </c>
      <c r="J163" s="68" t="s">
        <v>130</v>
      </c>
      <c r="K163" s="319">
        <v>3</v>
      </c>
      <c r="L163" s="321" t="s">
        <v>108</v>
      </c>
      <c r="M163" s="322" t="s">
        <v>121</v>
      </c>
      <c r="N163" s="330" t="s">
        <v>134</v>
      </c>
      <c r="O163" s="70"/>
      <c r="P163" s="141"/>
    </row>
    <row r="164" spans="1:16" ht="15.75" customHeight="1">
      <c r="A164" s="55">
        <v>157</v>
      </c>
      <c r="B164" s="99">
        <v>922</v>
      </c>
      <c r="C164" s="259"/>
      <c r="D164" s="183"/>
      <c r="E164" s="165">
        <v>6095</v>
      </c>
      <c r="F164" s="156">
        <v>47</v>
      </c>
      <c r="G164" s="155" t="s">
        <v>69</v>
      </c>
      <c r="H164" s="157" t="s">
        <v>68</v>
      </c>
      <c r="I164" s="159">
        <v>1137</v>
      </c>
      <c r="J164" s="68" t="s">
        <v>130</v>
      </c>
      <c r="K164" s="319">
        <v>3</v>
      </c>
      <c r="L164" s="321" t="s">
        <v>108</v>
      </c>
      <c r="M164" s="322"/>
      <c r="N164" s="330" t="s">
        <v>134</v>
      </c>
      <c r="O164" s="141"/>
      <c r="P164" s="70"/>
    </row>
    <row r="165" spans="1:16" ht="15.75" customHeight="1">
      <c r="A165" s="55">
        <v>158</v>
      </c>
      <c r="B165" s="99">
        <v>925</v>
      </c>
      <c r="C165" s="259"/>
      <c r="D165" s="105"/>
      <c r="E165" s="165">
        <v>6095</v>
      </c>
      <c r="F165" s="156">
        <v>36</v>
      </c>
      <c r="G165" s="156" t="s">
        <v>69</v>
      </c>
      <c r="H165" s="176" t="s">
        <v>82</v>
      </c>
      <c r="I165" s="159">
        <v>1152</v>
      </c>
      <c r="J165" s="68" t="s">
        <v>130</v>
      </c>
      <c r="K165" s="319">
        <v>3</v>
      </c>
      <c r="L165" s="321" t="s">
        <v>108</v>
      </c>
      <c r="M165" s="323"/>
      <c r="N165" s="330" t="s">
        <v>134</v>
      </c>
      <c r="O165" s="70"/>
      <c r="P165" s="141"/>
    </row>
    <row r="166" spans="1:16" ht="15.75" customHeight="1">
      <c r="A166" s="55">
        <v>159</v>
      </c>
      <c r="B166" s="99">
        <v>934</v>
      </c>
      <c r="C166" s="259"/>
      <c r="D166" s="183"/>
      <c r="E166" s="165">
        <v>6095</v>
      </c>
      <c r="F166" s="156">
        <v>38</v>
      </c>
      <c r="G166" s="156" t="s">
        <v>69</v>
      </c>
      <c r="H166" s="155" t="s">
        <v>68</v>
      </c>
      <c r="I166" s="159">
        <v>946</v>
      </c>
      <c r="J166" s="68" t="s">
        <v>130</v>
      </c>
      <c r="K166" s="319">
        <v>3</v>
      </c>
      <c r="L166" s="321" t="s">
        <v>108</v>
      </c>
      <c r="M166" s="322"/>
      <c r="N166" s="330" t="s">
        <v>134</v>
      </c>
      <c r="O166" s="141"/>
      <c r="P166" s="70"/>
    </row>
    <row r="167" spans="1:16">
      <c r="A167" s="55">
        <v>160</v>
      </c>
      <c r="B167" s="99">
        <v>891</v>
      </c>
      <c r="C167" s="259"/>
      <c r="D167" s="184"/>
      <c r="E167" s="165">
        <v>6095</v>
      </c>
      <c r="F167" s="156">
        <v>32</v>
      </c>
      <c r="G167" s="156" t="s">
        <v>69</v>
      </c>
      <c r="H167" s="175" t="s">
        <v>67</v>
      </c>
      <c r="I167" s="159">
        <v>1182</v>
      </c>
      <c r="J167" s="68" t="s">
        <v>130</v>
      </c>
      <c r="K167" s="319">
        <v>4</v>
      </c>
      <c r="L167" s="321" t="s">
        <v>108</v>
      </c>
      <c r="M167" s="322" t="s">
        <v>121</v>
      </c>
      <c r="N167" s="330" t="s">
        <v>134</v>
      </c>
      <c r="O167" s="141"/>
      <c r="P167" s="56"/>
    </row>
    <row r="168" spans="1:16">
      <c r="A168" s="55">
        <v>161</v>
      </c>
      <c r="B168" s="99">
        <v>928</v>
      </c>
      <c r="C168" s="259"/>
      <c r="D168" s="183"/>
      <c r="E168" s="165">
        <v>6095</v>
      </c>
      <c r="F168" s="156">
        <v>82</v>
      </c>
      <c r="G168" s="156" t="s">
        <v>69</v>
      </c>
      <c r="H168" s="155" t="s">
        <v>67</v>
      </c>
      <c r="I168" s="159">
        <v>1041</v>
      </c>
      <c r="J168" s="68" t="s">
        <v>130</v>
      </c>
      <c r="K168" s="319">
        <v>4</v>
      </c>
      <c r="L168" s="321" t="s">
        <v>108</v>
      </c>
      <c r="M168" s="322"/>
      <c r="N168" s="330" t="s">
        <v>134</v>
      </c>
      <c r="O168" s="70"/>
      <c r="P168" s="141"/>
    </row>
    <row r="169" spans="1:16">
      <c r="A169" s="55">
        <v>162</v>
      </c>
      <c r="B169" s="99">
        <v>884</v>
      </c>
      <c r="C169" s="259"/>
      <c r="D169" s="183"/>
      <c r="E169" s="165">
        <v>6095</v>
      </c>
      <c r="F169" s="156">
        <v>86</v>
      </c>
      <c r="G169" s="156" t="s">
        <v>69</v>
      </c>
      <c r="H169" s="176" t="s">
        <v>67</v>
      </c>
      <c r="I169" s="160">
        <v>879</v>
      </c>
      <c r="J169" s="68" t="s">
        <v>122</v>
      </c>
      <c r="K169" s="319">
        <v>2</v>
      </c>
      <c r="L169" s="321" t="s">
        <v>108</v>
      </c>
      <c r="M169" s="322"/>
      <c r="N169" s="330" t="s">
        <v>134</v>
      </c>
      <c r="O169" s="141"/>
      <c r="P169" s="141"/>
    </row>
    <row r="170" spans="1:16">
      <c r="A170" s="55">
        <v>163</v>
      </c>
      <c r="B170" s="99">
        <v>894</v>
      </c>
      <c r="C170" s="259"/>
      <c r="D170" s="184"/>
      <c r="E170" s="165">
        <v>6095</v>
      </c>
      <c r="F170" s="156">
        <v>56</v>
      </c>
      <c r="G170" s="155" t="s">
        <v>69</v>
      </c>
      <c r="H170" s="155" t="s">
        <v>81</v>
      </c>
      <c r="I170" s="159">
        <v>919</v>
      </c>
      <c r="J170" s="68" t="s">
        <v>122</v>
      </c>
      <c r="K170" s="319">
        <v>3</v>
      </c>
      <c r="L170" s="321" t="s">
        <v>108</v>
      </c>
      <c r="M170" s="322"/>
      <c r="N170" s="330" t="s">
        <v>134</v>
      </c>
      <c r="O170" s="70"/>
      <c r="P170" s="141"/>
    </row>
    <row r="171" spans="1:16">
      <c r="A171" s="55">
        <v>164</v>
      </c>
      <c r="B171" s="99">
        <v>923</v>
      </c>
      <c r="C171" s="259"/>
      <c r="D171" s="183"/>
      <c r="E171" s="165">
        <v>6095</v>
      </c>
      <c r="F171" s="156">
        <v>8</v>
      </c>
      <c r="G171" s="155" t="s">
        <v>69</v>
      </c>
      <c r="H171" s="157" t="s">
        <v>67</v>
      </c>
      <c r="I171" s="159">
        <v>1056</v>
      </c>
      <c r="J171" s="68" t="s">
        <v>122</v>
      </c>
      <c r="K171" s="320">
        <v>3</v>
      </c>
      <c r="L171" s="321" t="s">
        <v>108</v>
      </c>
      <c r="M171" s="322"/>
      <c r="N171" s="330" t="s">
        <v>134</v>
      </c>
      <c r="O171" s="70"/>
      <c r="P171" s="141"/>
    </row>
    <row r="172" spans="1:16">
      <c r="A172" s="55">
        <v>165</v>
      </c>
      <c r="B172" s="99">
        <v>935</v>
      </c>
      <c r="C172" s="259"/>
      <c r="D172" s="183"/>
      <c r="E172" s="165">
        <v>6095</v>
      </c>
      <c r="F172" s="156">
        <v>31</v>
      </c>
      <c r="G172" s="155" t="s">
        <v>69</v>
      </c>
      <c r="H172" s="155" t="s">
        <v>67</v>
      </c>
      <c r="I172" s="159">
        <v>959</v>
      </c>
      <c r="J172" s="68" t="s">
        <v>122</v>
      </c>
      <c r="K172" s="319">
        <v>3</v>
      </c>
      <c r="L172" s="321" t="s">
        <v>108</v>
      </c>
      <c r="M172" s="322"/>
      <c r="N172" s="330" t="s">
        <v>134</v>
      </c>
      <c r="O172" s="141"/>
      <c r="P172" s="141"/>
    </row>
    <row r="173" spans="1:16">
      <c r="A173" s="55">
        <v>166</v>
      </c>
      <c r="B173" s="99">
        <v>1243</v>
      </c>
      <c r="C173" s="259"/>
      <c r="D173" s="183"/>
      <c r="E173" s="165">
        <v>6095</v>
      </c>
      <c r="F173" s="156">
        <v>53</v>
      </c>
      <c r="G173" s="156" t="s">
        <v>69</v>
      </c>
      <c r="H173" s="176" t="s">
        <v>68</v>
      </c>
      <c r="I173" s="159">
        <v>1210</v>
      </c>
      <c r="J173" s="68" t="s">
        <v>122</v>
      </c>
      <c r="K173" s="319">
        <v>5</v>
      </c>
      <c r="L173" s="321" t="s">
        <v>108</v>
      </c>
      <c r="M173" s="322"/>
      <c r="N173" s="330" t="s">
        <v>134</v>
      </c>
      <c r="O173" s="141"/>
      <c r="P173" s="70"/>
    </row>
    <row r="174" spans="1:16">
      <c r="A174" s="55">
        <v>167</v>
      </c>
      <c r="B174" s="99">
        <v>1222</v>
      </c>
      <c r="C174" s="259"/>
      <c r="D174" s="183"/>
      <c r="E174" s="165">
        <v>6096</v>
      </c>
      <c r="F174" s="156">
        <v>81</v>
      </c>
      <c r="G174" s="155" t="s">
        <v>69</v>
      </c>
      <c r="H174" s="155" t="s">
        <v>82</v>
      </c>
      <c r="I174" s="159">
        <v>1035</v>
      </c>
      <c r="J174" s="68" t="s">
        <v>130</v>
      </c>
      <c r="K174" s="319">
        <v>2</v>
      </c>
      <c r="L174" s="321" t="s">
        <v>108</v>
      </c>
      <c r="M174" s="323"/>
      <c r="N174" s="330" t="s">
        <v>134</v>
      </c>
      <c r="O174" s="141"/>
      <c r="P174" s="141"/>
    </row>
    <row r="175" spans="1:16">
      <c r="A175" s="55">
        <v>168</v>
      </c>
      <c r="B175" s="99">
        <v>876</v>
      </c>
      <c r="C175" s="259"/>
      <c r="D175" s="183"/>
      <c r="E175" s="165">
        <v>6096</v>
      </c>
      <c r="F175" s="156">
        <v>14</v>
      </c>
      <c r="G175" s="156" t="s">
        <v>69</v>
      </c>
      <c r="H175" s="176" t="s">
        <v>82</v>
      </c>
      <c r="I175" s="160">
        <v>1028</v>
      </c>
      <c r="J175" s="68" t="s">
        <v>130</v>
      </c>
      <c r="K175" s="319">
        <v>3</v>
      </c>
      <c r="L175" s="321" t="s">
        <v>108</v>
      </c>
      <c r="M175" s="322"/>
      <c r="N175" s="330" t="s">
        <v>134</v>
      </c>
      <c r="O175" s="141"/>
      <c r="P175" s="56"/>
    </row>
    <row r="176" spans="1:16">
      <c r="A176" s="55">
        <v>169</v>
      </c>
      <c r="B176" s="99">
        <v>877</v>
      </c>
      <c r="C176" s="259"/>
      <c r="D176" s="183"/>
      <c r="E176" s="165">
        <v>6096</v>
      </c>
      <c r="F176" s="156">
        <v>91</v>
      </c>
      <c r="G176" s="156" t="s">
        <v>69</v>
      </c>
      <c r="H176" s="176" t="s">
        <v>73</v>
      </c>
      <c r="I176" s="160">
        <v>809</v>
      </c>
      <c r="J176" s="68" t="s">
        <v>130</v>
      </c>
      <c r="K176" s="319">
        <v>3</v>
      </c>
      <c r="L176" s="321" t="s">
        <v>108</v>
      </c>
      <c r="M176" s="322"/>
      <c r="N176" s="330" t="s">
        <v>134</v>
      </c>
      <c r="O176" s="152"/>
      <c r="P176" s="141"/>
    </row>
    <row r="177" spans="1:16">
      <c r="A177" s="55">
        <v>170</v>
      </c>
      <c r="B177" s="99">
        <v>878</v>
      </c>
      <c r="C177" s="259"/>
      <c r="D177" s="183"/>
      <c r="E177" s="165">
        <v>6096</v>
      </c>
      <c r="F177" s="156">
        <v>12</v>
      </c>
      <c r="G177" s="156" t="s">
        <v>69</v>
      </c>
      <c r="H177" s="176" t="s">
        <v>68</v>
      </c>
      <c r="I177" s="160">
        <v>878</v>
      </c>
      <c r="J177" s="68" t="s">
        <v>130</v>
      </c>
      <c r="K177" s="319">
        <v>3</v>
      </c>
      <c r="L177" s="321" t="s">
        <v>108</v>
      </c>
      <c r="M177" s="322"/>
      <c r="N177" s="330" t="s">
        <v>134</v>
      </c>
      <c r="O177" s="70"/>
      <c r="P177" s="70"/>
    </row>
    <row r="178" spans="1:16">
      <c r="A178" s="55">
        <v>171</v>
      </c>
      <c r="B178" s="99">
        <v>886</v>
      </c>
      <c r="C178" s="259"/>
      <c r="D178" s="183"/>
      <c r="E178" s="165">
        <v>6096</v>
      </c>
      <c r="F178" s="156">
        <v>29</v>
      </c>
      <c r="G178" s="156" t="s">
        <v>69</v>
      </c>
      <c r="H178" s="175" t="s">
        <v>68</v>
      </c>
      <c r="I178" s="159">
        <v>968</v>
      </c>
      <c r="J178" s="68" t="s">
        <v>130</v>
      </c>
      <c r="K178" s="319">
        <v>3</v>
      </c>
      <c r="L178" s="321" t="s">
        <v>108</v>
      </c>
      <c r="M178" s="322"/>
      <c r="N178" s="330" t="s">
        <v>134</v>
      </c>
      <c r="O178" s="70"/>
      <c r="P178" s="70"/>
    </row>
    <row r="179" spans="1:16">
      <c r="A179" s="55">
        <v>172</v>
      </c>
      <c r="B179" s="99">
        <v>890</v>
      </c>
      <c r="C179" s="259"/>
      <c r="D179" s="183"/>
      <c r="E179" s="165">
        <v>6096</v>
      </c>
      <c r="F179" s="156">
        <v>30</v>
      </c>
      <c r="G179" s="156" t="s">
        <v>69</v>
      </c>
      <c r="H179" s="176" t="s">
        <v>67</v>
      </c>
      <c r="I179" s="159">
        <v>960</v>
      </c>
      <c r="J179" s="68" t="s">
        <v>130</v>
      </c>
      <c r="K179" s="319">
        <v>3</v>
      </c>
      <c r="L179" s="321" t="s">
        <v>108</v>
      </c>
      <c r="M179" s="322"/>
      <c r="N179" s="330" t="s">
        <v>134</v>
      </c>
      <c r="O179" s="141"/>
      <c r="P179" s="56"/>
    </row>
    <row r="180" spans="1:16">
      <c r="A180" s="55">
        <v>173</v>
      </c>
      <c r="B180" s="99">
        <v>901</v>
      </c>
      <c r="C180" s="259"/>
      <c r="D180" s="184"/>
      <c r="E180" s="165">
        <v>6096</v>
      </c>
      <c r="F180" s="156">
        <v>58</v>
      </c>
      <c r="G180" s="156" t="s">
        <v>69</v>
      </c>
      <c r="H180" s="175" t="s">
        <v>71</v>
      </c>
      <c r="I180" s="159">
        <v>947</v>
      </c>
      <c r="J180" s="68" t="s">
        <v>130</v>
      </c>
      <c r="K180" s="319">
        <v>3</v>
      </c>
      <c r="L180" s="321" t="s">
        <v>108</v>
      </c>
      <c r="M180" s="322"/>
      <c r="N180" s="330" t="s">
        <v>134</v>
      </c>
      <c r="O180" s="141"/>
      <c r="P180" s="56"/>
    </row>
    <row r="181" spans="1:16">
      <c r="A181" s="55">
        <v>174</v>
      </c>
      <c r="B181" s="99">
        <v>1221</v>
      </c>
      <c r="C181" s="259"/>
      <c r="D181" s="183"/>
      <c r="E181" s="165">
        <v>6096</v>
      </c>
      <c r="F181" s="156">
        <v>22</v>
      </c>
      <c r="G181" s="155" t="s">
        <v>69</v>
      </c>
      <c r="H181" s="155" t="s">
        <v>73</v>
      </c>
      <c r="I181" s="159">
        <v>814</v>
      </c>
      <c r="J181" s="68" t="s">
        <v>130</v>
      </c>
      <c r="K181" s="319">
        <v>3</v>
      </c>
      <c r="L181" s="321" t="s">
        <v>108</v>
      </c>
      <c r="M181" s="321"/>
      <c r="N181" s="330" t="s">
        <v>134</v>
      </c>
      <c r="O181" s="70"/>
      <c r="P181" s="56"/>
    </row>
    <row r="182" spans="1:16">
      <c r="A182" s="55">
        <v>175</v>
      </c>
      <c r="B182" s="99">
        <v>874</v>
      </c>
      <c r="C182" s="259"/>
      <c r="D182" s="183"/>
      <c r="E182" s="165">
        <v>6096</v>
      </c>
      <c r="F182" s="156">
        <v>14</v>
      </c>
      <c r="G182" s="156" t="s">
        <v>69</v>
      </c>
      <c r="H182" s="176" t="s">
        <v>67</v>
      </c>
      <c r="I182" s="160">
        <v>969</v>
      </c>
      <c r="J182" s="68" t="s">
        <v>130</v>
      </c>
      <c r="K182" s="319">
        <v>4</v>
      </c>
      <c r="L182" s="321" t="s">
        <v>108</v>
      </c>
      <c r="M182" s="322"/>
      <c r="N182" s="330" t="s">
        <v>134</v>
      </c>
      <c r="O182" s="70"/>
      <c r="P182" s="141"/>
    </row>
    <row r="183" spans="1:16">
      <c r="A183" s="55">
        <v>176</v>
      </c>
      <c r="B183" s="99">
        <v>1233</v>
      </c>
      <c r="C183" s="259"/>
      <c r="D183" s="183"/>
      <c r="E183" s="165">
        <v>6096</v>
      </c>
      <c r="F183" s="156">
        <v>80</v>
      </c>
      <c r="G183" s="155" t="s">
        <v>69</v>
      </c>
      <c r="H183" s="157" t="s">
        <v>81</v>
      </c>
      <c r="I183" s="159">
        <v>939</v>
      </c>
      <c r="J183" s="68" t="s">
        <v>130</v>
      </c>
      <c r="K183" s="319">
        <v>4</v>
      </c>
      <c r="L183" s="321" t="s">
        <v>108</v>
      </c>
      <c r="M183" s="322"/>
      <c r="N183" s="330" t="s">
        <v>134</v>
      </c>
      <c r="O183" s="141"/>
      <c r="P183" s="141"/>
    </row>
    <row r="184" spans="1:16">
      <c r="A184" s="55">
        <v>177</v>
      </c>
      <c r="B184" s="99">
        <v>1241</v>
      </c>
      <c r="C184" s="259"/>
      <c r="D184" s="183"/>
      <c r="E184" s="165">
        <v>6096</v>
      </c>
      <c r="F184" s="156">
        <v>7</v>
      </c>
      <c r="G184" s="156" t="s">
        <v>69</v>
      </c>
      <c r="H184" s="157" t="s">
        <v>67</v>
      </c>
      <c r="I184" s="159">
        <v>856</v>
      </c>
      <c r="J184" s="68" t="s">
        <v>130</v>
      </c>
      <c r="K184" s="320">
        <v>4</v>
      </c>
      <c r="L184" s="321" t="s">
        <v>108</v>
      </c>
      <c r="M184" s="322"/>
      <c r="N184" s="330" t="s">
        <v>134</v>
      </c>
      <c r="O184" s="70"/>
      <c r="P184" s="141"/>
    </row>
    <row r="185" spans="1:16">
      <c r="A185" s="55">
        <v>178</v>
      </c>
      <c r="B185" s="99">
        <v>881</v>
      </c>
      <c r="C185" s="259"/>
      <c r="D185" s="183"/>
      <c r="E185" s="165">
        <v>6096</v>
      </c>
      <c r="F185" s="156">
        <v>52</v>
      </c>
      <c r="G185" s="156" t="s">
        <v>69</v>
      </c>
      <c r="H185" s="176" t="s">
        <v>68</v>
      </c>
      <c r="I185" s="160">
        <v>963</v>
      </c>
      <c r="J185" s="68" t="s">
        <v>130</v>
      </c>
      <c r="K185" s="319">
        <v>5</v>
      </c>
      <c r="L185" s="321" t="s">
        <v>108</v>
      </c>
      <c r="M185" s="322"/>
      <c r="N185" s="330" t="s">
        <v>134</v>
      </c>
      <c r="O185" s="70"/>
      <c r="P185" s="56"/>
    </row>
    <row r="186" spans="1:16">
      <c r="A186" s="55">
        <v>179</v>
      </c>
      <c r="B186" s="99">
        <v>1229</v>
      </c>
      <c r="C186" s="259"/>
      <c r="D186" s="183"/>
      <c r="E186" s="165">
        <v>6096</v>
      </c>
      <c r="F186" s="156">
        <v>34</v>
      </c>
      <c r="G186" s="155" t="s">
        <v>69</v>
      </c>
      <c r="H186" s="157" t="s">
        <v>67</v>
      </c>
      <c r="I186" s="160">
        <v>972</v>
      </c>
      <c r="J186" s="68" t="s">
        <v>130</v>
      </c>
      <c r="K186" s="319">
        <v>5</v>
      </c>
      <c r="L186" s="321" t="s">
        <v>108</v>
      </c>
      <c r="M186" s="322"/>
      <c r="N186" s="330" t="s">
        <v>134</v>
      </c>
      <c r="O186" s="70"/>
      <c r="P186" s="141"/>
    </row>
    <row r="187" spans="1:16">
      <c r="A187" s="55">
        <v>180</v>
      </c>
      <c r="B187" s="99">
        <v>883</v>
      </c>
      <c r="C187" s="259"/>
      <c r="D187" s="183"/>
      <c r="E187" s="165">
        <v>6096</v>
      </c>
      <c r="F187" s="156">
        <v>57</v>
      </c>
      <c r="G187" s="156" t="s">
        <v>69</v>
      </c>
      <c r="H187" s="176" t="s">
        <v>67</v>
      </c>
      <c r="I187" s="160">
        <v>731</v>
      </c>
      <c r="J187" s="68" t="s">
        <v>122</v>
      </c>
      <c r="K187" s="319">
        <v>2</v>
      </c>
      <c r="L187" s="321" t="s">
        <v>108</v>
      </c>
      <c r="M187" s="322"/>
      <c r="N187" s="330" t="s">
        <v>134</v>
      </c>
      <c r="O187" s="141"/>
      <c r="P187" s="141"/>
    </row>
    <row r="188" spans="1:16">
      <c r="A188" s="55">
        <v>181</v>
      </c>
      <c r="B188" s="99">
        <v>892</v>
      </c>
      <c r="C188" s="259"/>
      <c r="D188" s="184"/>
      <c r="E188" s="165">
        <v>6096</v>
      </c>
      <c r="F188" s="156">
        <v>61</v>
      </c>
      <c r="G188" s="156" t="s">
        <v>69</v>
      </c>
      <c r="H188" s="175" t="s">
        <v>79</v>
      </c>
      <c r="I188" s="159">
        <v>862</v>
      </c>
      <c r="J188" s="68" t="s">
        <v>122</v>
      </c>
      <c r="K188" s="319">
        <v>2</v>
      </c>
      <c r="L188" s="321" t="s">
        <v>108</v>
      </c>
      <c r="M188" s="322"/>
      <c r="N188" s="330" t="s">
        <v>134</v>
      </c>
      <c r="O188" s="70"/>
      <c r="P188" s="141"/>
    </row>
    <row r="189" spans="1:16">
      <c r="A189" s="55">
        <v>182</v>
      </c>
      <c r="B189" s="99">
        <v>899</v>
      </c>
      <c r="C189" s="259"/>
      <c r="D189" s="184"/>
      <c r="E189" s="165">
        <v>6096</v>
      </c>
      <c r="F189" s="156">
        <v>27</v>
      </c>
      <c r="G189" s="156" t="s">
        <v>69</v>
      </c>
      <c r="H189" s="175" t="s">
        <v>67</v>
      </c>
      <c r="I189" s="159">
        <v>777</v>
      </c>
      <c r="J189" s="68" t="s">
        <v>122</v>
      </c>
      <c r="K189" s="319">
        <v>2</v>
      </c>
      <c r="L189" s="321" t="s">
        <v>108</v>
      </c>
      <c r="M189" s="322"/>
      <c r="N189" s="330" t="s">
        <v>134</v>
      </c>
      <c r="O189" s="153"/>
      <c r="P189" s="141"/>
    </row>
    <row r="190" spans="1:16">
      <c r="A190" s="55">
        <v>183</v>
      </c>
      <c r="B190" s="99">
        <v>880</v>
      </c>
      <c r="C190" s="259"/>
      <c r="D190" s="183"/>
      <c r="E190" s="165">
        <v>6096</v>
      </c>
      <c r="F190" s="156">
        <v>55</v>
      </c>
      <c r="G190" s="156" t="s">
        <v>69</v>
      </c>
      <c r="H190" s="176" t="s">
        <v>67</v>
      </c>
      <c r="I190" s="160">
        <v>988</v>
      </c>
      <c r="J190" s="68" t="s">
        <v>122</v>
      </c>
      <c r="K190" s="319">
        <v>3</v>
      </c>
      <c r="L190" s="321" t="s">
        <v>108</v>
      </c>
      <c r="M190" s="322"/>
      <c r="N190" s="330" t="s">
        <v>134</v>
      </c>
      <c r="O190" s="70"/>
      <c r="P190" s="141"/>
    </row>
    <row r="191" spans="1:16">
      <c r="A191" s="55">
        <v>184</v>
      </c>
      <c r="B191" s="99">
        <v>896</v>
      </c>
      <c r="C191" s="259"/>
      <c r="D191" s="184"/>
      <c r="E191" s="165">
        <v>6096</v>
      </c>
      <c r="F191" s="156">
        <v>54</v>
      </c>
      <c r="G191" s="156" t="s">
        <v>69</v>
      </c>
      <c r="H191" s="175" t="s">
        <v>68</v>
      </c>
      <c r="I191" s="159">
        <v>958</v>
      </c>
      <c r="J191" s="68" t="s">
        <v>122</v>
      </c>
      <c r="K191" s="319">
        <v>3</v>
      </c>
      <c r="L191" s="321" t="s">
        <v>108</v>
      </c>
      <c r="M191" s="321"/>
      <c r="N191" s="330" t="s">
        <v>134</v>
      </c>
      <c r="O191" s="141"/>
      <c r="P191" s="70"/>
    </row>
    <row r="192" spans="1:16">
      <c r="A192" s="55">
        <v>185</v>
      </c>
      <c r="B192" s="99">
        <v>897</v>
      </c>
      <c r="C192" s="259"/>
      <c r="D192" s="184"/>
      <c r="E192" s="165">
        <v>6096</v>
      </c>
      <c r="F192" s="156">
        <v>28</v>
      </c>
      <c r="G192" s="156" t="s">
        <v>69</v>
      </c>
      <c r="H192" s="175" t="s">
        <v>67</v>
      </c>
      <c r="I192" s="159">
        <v>953</v>
      </c>
      <c r="J192" s="68" t="s">
        <v>122</v>
      </c>
      <c r="K192" s="319">
        <v>3</v>
      </c>
      <c r="L192" s="321" t="s">
        <v>108</v>
      </c>
      <c r="M192" s="323"/>
      <c r="N192" s="330" t="s">
        <v>134</v>
      </c>
      <c r="O192" s="141"/>
      <c r="P192" s="56"/>
    </row>
    <row r="193" spans="1:16">
      <c r="A193" s="55">
        <v>186</v>
      </c>
      <c r="B193" s="99">
        <v>888</v>
      </c>
      <c r="C193" s="259"/>
      <c r="D193" s="183"/>
      <c r="E193" s="165">
        <v>6096</v>
      </c>
      <c r="F193" s="156">
        <v>49</v>
      </c>
      <c r="G193" s="156" t="s">
        <v>69</v>
      </c>
      <c r="H193" s="175" t="s">
        <v>68</v>
      </c>
      <c r="I193" s="159">
        <v>879</v>
      </c>
      <c r="J193" s="68" t="s">
        <v>122</v>
      </c>
      <c r="K193" s="319">
        <v>4</v>
      </c>
      <c r="L193" s="321" t="s">
        <v>108</v>
      </c>
      <c r="M193" s="322"/>
      <c r="N193" s="330" t="s">
        <v>134</v>
      </c>
      <c r="O193" s="153"/>
      <c r="P193" s="141"/>
    </row>
    <row r="194" spans="1:16">
      <c r="A194" s="55">
        <v>187</v>
      </c>
      <c r="B194" s="99">
        <v>900</v>
      </c>
      <c r="C194" s="259"/>
      <c r="D194" s="184"/>
      <c r="E194" s="165">
        <v>6096</v>
      </c>
      <c r="F194" s="156">
        <v>27</v>
      </c>
      <c r="G194" s="156" t="s">
        <v>69</v>
      </c>
      <c r="H194" s="175" t="s">
        <v>71</v>
      </c>
      <c r="I194" s="159">
        <v>991</v>
      </c>
      <c r="J194" s="68" t="s">
        <v>122</v>
      </c>
      <c r="K194" s="320">
        <v>4</v>
      </c>
      <c r="L194" s="321" t="s">
        <v>108</v>
      </c>
      <c r="M194" s="322"/>
      <c r="N194" s="330" t="s">
        <v>134</v>
      </c>
      <c r="O194" s="141"/>
      <c r="P194" s="141"/>
    </row>
    <row r="195" spans="1:16">
      <c r="A195" s="55">
        <v>188</v>
      </c>
      <c r="B195" s="99">
        <v>903</v>
      </c>
      <c r="C195" s="259"/>
      <c r="D195" s="184"/>
      <c r="E195" s="165">
        <v>6096</v>
      </c>
      <c r="F195" s="156">
        <v>33</v>
      </c>
      <c r="G195" s="156" t="s">
        <v>69</v>
      </c>
      <c r="H195" s="175" t="s">
        <v>67</v>
      </c>
      <c r="I195" s="159">
        <v>1077</v>
      </c>
      <c r="J195" s="68" t="s">
        <v>122</v>
      </c>
      <c r="K195" s="319">
        <v>5</v>
      </c>
      <c r="L195" s="321" t="s">
        <v>108</v>
      </c>
      <c r="M195" s="322"/>
      <c r="N195" s="330" t="s">
        <v>134</v>
      </c>
      <c r="O195" s="141"/>
      <c r="P195" s="56"/>
    </row>
    <row r="196" spans="1:16">
      <c r="A196" s="55">
        <v>189</v>
      </c>
      <c r="B196" s="99">
        <v>834</v>
      </c>
      <c r="C196" s="259" t="s">
        <v>120</v>
      </c>
      <c r="D196" s="183">
        <v>781</v>
      </c>
      <c r="E196" s="165">
        <v>6156</v>
      </c>
      <c r="F196" s="156">
        <v>781</v>
      </c>
      <c r="G196" s="156" t="s">
        <v>69</v>
      </c>
      <c r="H196" s="176" t="s">
        <v>67</v>
      </c>
      <c r="I196" s="160">
        <v>874</v>
      </c>
      <c r="J196" s="68" t="s">
        <v>130</v>
      </c>
      <c r="K196" s="319">
        <v>2</v>
      </c>
      <c r="L196" s="321" t="s">
        <v>108</v>
      </c>
      <c r="M196" s="322"/>
      <c r="N196" s="330" t="s">
        <v>133</v>
      </c>
      <c r="O196" s="70"/>
      <c r="P196" s="70"/>
    </row>
    <row r="197" spans="1:16">
      <c r="A197" s="55">
        <v>190</v>
      </c>
      <c r="B197" s="99">
        <v>1238</v>
      </c>
      <c r="C197" s="259" t="s">
        <v>120</v>
      </c>
      <c r="D197" s="184">
        <v>1330</v>
      </c>
      <c r="E197" s="165">
        <v>6156</v>
      </c>
      <c r="F197" s="156">
        <v>1330</v>
      </c>
      <c r="G197" s="155" t="s">
        <v>69</v>
      </c>
      <c r="H197" s="157" t="s">
        <v>67</v>
      </c>
      <c r="I197" s="159">
        <v>1019</v>
      </c>
      <c r="J197" s="68" t="s">
        <v>130</v>
      </c>
      <c r="K197" s="319">
        <v>2</v>
      </c>
      <c r="L197" s="321" t="s">
        <v>108</v>
      </c>
      <c r="M197" s="322"/>
      <c r="N197" s="330" t="s">
        <v>133</v>
      </c>
      <c r="O197" s="70"/>
      <c r="P197" s="141"/>
    </row>
    <row r="198" spans="1:16">
      <c r="A198" s="55">
        <v>191</v>
      </c>
      <c r="B198" s="99">
        <v>1244</v>
      </c>
      <c r="C198" s="259" t="s">
        <v>120</v>
      </c>
      <c r="D198" s="183">
        <v>1415</v>
      </c>
      <c r="E198" s="165">
        <v>6156</v>
      </c>
      <c r="F198" s="156">
        <v>1415</v>
      </c>
      <c r="G198" s="156" t="s">
        <v>69</v>
      </c>
      <c r="H198" s="176" t="s">
        <v>67</v>
      </c>
      <c r="I198" s="159">
        <v>1076</v>
      </c>
      <c r="J198" s="68" t="s">
        <v>130</v>
      </c>
      <c r="K198" s="320">
        <v>2</v>
      </c>
      <c r="L198" s="321" t="s">
        <v>108</v>
      </c>
      <c r="M198" s="322" t="s">
        <v>121</v>
      </c>
      <c r="N198" s="330" t="s">
        <v>133</v>
      </c>
      <c r="O198" s="141"/>
      <c r="P198" s="153"/>
    </row>
    <row r="199" spans="1:16">
      <c r="A199" s="55">
        <v>192</v>
      </c>
      <c r="B199" s="99">
        <v>1236</v>
      </c>
      <c r="C199" s="259"/>
      <c r="D199" s="333"/>
      <c r="E199" s="165">
        <v>6156</v>
      </c>
      <c r="F199" s="156">
        <v>6082</v>
      </c>
      <c r="G199" s="155" t="s">
        <v>69</v>
      </c>
      <c r="H199" s="157" t="s">
        <v>68</v>
      </c>
      <c r="I199" s="159">
        <v>820</v>
      </c>
      <c r="J199" s="68" t="s">
        <v>130</v>
      </c>
      <c r="K199" s="319">
        <v>3</v>
      </c>
      <c r="L199" s="321" t="s">
        <v>108</v>
      </c>
      <c r="M199" s="322"/>
      <c r="N199" s="321" t="s">
        <v>138</v>
      </c>
      <c r="O199" s="141"/>
      <c r="P199" s="141"/>
    </row>
    <row r="200" spans="1:16">
      <c r="A200" s="55">
        <v>193</v>
      </c>
      <c r="B200" s="99">
        <v>813</v>
      </c>
      <c r="C200" s="259" t="s">
        <v>120</v>
      </c>
      <c r="D200" s="184">
        <v>1057</v>
      </c>
      <c r="E200" s="165">
        <v>6156</v>
      </c>
      <c r="F200" s="156">
        <v>1057</v>
      </c>
      <c r="G200" s="155" t="s">
        <v>69</v>
      </c>
      <c r="H200" s="155" t="s">
        <v>67</v>
      </c>
      <c r="I200" s="159">
        <v>1104</v>
      </c>
      <c r="J200" s="68" t="s">
        <v>130</v>
      </c>
      <c r="K200" s="319">
        <v>3</v>
      </c>
      <c r="L200" s="321" t="s">
        <v>108</v>
      </c>
      <c r="M200" s="323"/>
      <c r="N200" s="330" t="s">
        <v>133</v>
      </c>
      <c r="O200" s="141"/>
      <c r="P200" s="141"/>
    </row>
    <row r="201" spans="1:16">
      <c r="A201" s="55">
        <v>194</v>
      </c>
      <c r="B201" s="99">
        <v>815</v>
      </c>
      <c r="C201" s="259"/>
      <c r="D201" s="183"/>
      <c r="E201" s="165">
        <v>6156</v>
      </c>
      <c r="F201" s="156"/>
      <c r="G201" s="156" t="s">
        <v>69</v>
      </c>
      <c r="H201" s="176" t="s">
        <v>67</v>
      </c>
      <c r="I201" s="159">
        <v>1133</v>
      </c>
      <c r="J201" s="68" t="s">
        <v>130</v>
      </c>
      <c r="K201" s="319">
        <v>3</v>
      </c>
      <c r="L201" s="321" t="s">
        <v>108</v>
      </c>
      <c r="M201" s="322"/>
      <c r="N201" s="330" t="s">
        <v>133</v>
      </c>
      <c r="O201" s="70"/>
      <c r="P201" s="141"/>
    </row>
    <row r="202" spans="1:16">
      <c r="A202" s="55">
        <v>195</v>
      </c>
      <c r="B202" s="99">
        <v>818</v>
      </c>
      <c r="C202" s="259" t="s">
        <v>120</v>
      </c>
      <c r="D202" s="183">
        <v>1009</v>
      </c>
      <c r="E202" s="165">
        <v>6156</v>
      </c>
      <c r="F202" s="156">
        <v>1009</v>
      </c>
      <c r="G202" s="156" t="s">
        <v>69</v>
      </c>
      <c r="H202" s="176" t="s">
        <v>67</v>
      </c>
      <c r="I202" s="159">
        <v>1173</v>
      </c>
      <c r="J202" s="68" t="s">
        <v>130</v>
      </c>
      <c r="K202" s="319">
        <v>3</v>
      </c>
      <c r="L202" s="321" t="s">
        <v>108</v>
      </c>
      <c r="M202" s="322"/>
      <c r="N202" s="330" t="s">
        <v>133</v>
      </c>
      <c r="O202" s="141"/>
      <c r="P202" s="56"/>
    </row>
    <row r="203" spans="1:16">
      <c r="A203" s="55">
        <v>196</v>
      </c>
      <c r="B203" s="99">
        <v>835</v>
      </c>
      <c r="C203" s="259"/>
      <c r="D203" s="183"/>
      <c r="E203" s="165">
        <v>6156</v>
      </c>
      <c r="F203" s="156"/>
      <c r="G203" s="156" t="s">
        <v>69</v>
      </c>
      <c r="H203" s="175" t="s">
        <v>68</v>
      </c>
      <c r="I203" s="159">
        <v>1138</v>
      </c>
      <c r="J203" s="68" t="s">
        <v>130</v>
      </c>
      <c r="K203" s="319">
        <v>3</v>
      </c>
      <c r="L203" s="321" t="s">
        <v>108</v>
      </c>
      <c r="M203" s="322" t="s">
        <v>121</v>
      </c>
      <c r="N203" s="330" t="s">
        <v>133</v>
      </c>
      <c r="O203" s="141"/>
      <c r="P203" s="70"/>
    </row>
    <row r="204" spans="1:16">
      <c r="A204" s="55">
        <v>197</v>
      </c>
      <c r="B204" s="99">
        <v>836</v>
      </c>
      <c r="C204" s="259" t="s">
        <v>120</v>
      </c>
      <c r="D204" s="183">
        <v>840</v>
      </c>
      <c r="E204" s="328">
        <v>6156</v>
      </c>
      <c r="F204" s="156">
        <v>840</v>
      </c>
      <c r="G204" s="155" t="s">
        <v>69</v>
      </c>
      <c r="H204" s="155" t="s">
        <v>67</v>
      </c>
      <c r="I204" s="159">
        <v>1011</v>
      </c>
      <c r="J204" s="68" t="s">
        <v>130</v>
      </c>
      <c r="K204" s="319">
        <v>3</v>
      </c>
      <c r="L204" s="321" t="s">
        <v>108</v>
      </c>
      <c r="M204" s="322"/>
      <c r="N204" s="330" t="s">
        <v>133</v>
      </c>
      <c r="O204" s="70"/>
      <c r="P204" s="141"/>
    </row>
    <row r="205" spans="1:16">
      <c r="A205" s="55">
        <v>198</v>
      </c>
      <c r="B205" s="99">
        <v>1226</v>
      </c>
      <c r="C205" s="259" t="s">
        <v>120</v>
      </c>
      <c r="D205" s="183">
        <v>984</v>
      </c>
      <c r="E205" s="165">
        <v>6156</v>
      </c>
      <c r="F205" s="156">
        <v>984</v>
      </c>
      <c r="G205" s="156" t="s">
        <v>69</v>
      </c>
      <c r="H205" s="176" t="s">
        <v>67</v>
      </c>
      <c r="I205" s="159">
        <v>1119</v>
      </c>
      <c r="J205" s="68" t="s">
        <v>130</v>
      </c>
      <c r="K205" s="319">
        <v>3</v>
      </c>
      <c r="L205" s="321" t="s">
        <v>108</v>
      </c>
      <c r="M205" s="322"/>
      <c r="N205" s="330" t="s">
        <v>133</v>
      </c>
      <c r="O205" s="70"/>
      <c r="P205" s="70"/>
    </row>
    <row r="206" spans="1:16">
      <c r="A206" s="55">
        <v>199</v>
      </c>
      <c r="B206" s="99">
        <v>1242</v>
      </c>
      <c r="C206" s="259"/>
      <c r="D206" s="183"/>
      <c r="E206" s="165">
        <v>6156</v>
      </c>
      <c r="F206" s="156"/>
      <c r="G206" s="156" t="s">
        <v>69</v>
      </c>
      <c r="H206" s="176" t="s">
        <v>67</v>
      </c>
      <c r="I206" s="159">
        <v>1104</v>
      </c>
      <c r="J206" s="68" t="s">
        <v>130</v>
      </c>
      <c r="K206" s="319">
        <v>3</v>
      </c>
      <c r="L206" s="321" t="s">
        <v>108</v>
      </c>
      <c r="M206" s="322"/>
      <c r="N206" s="330" t="s">
        <v>133</v>
      </c>
      <c r="O206" s="70"/>
      <c r="P206" s="70"/>
    </row>
    <row r="207" spans="1:16">
      <c r="A207" s="55">
        <v>200</v>
      </c>
      <c r="B207" s="99">
        <v>1246</v>
      </c>
      <c r="C207" s="259" t="s">
        <v>120</v>
      </c>
      <c r="D207" s="183">
        <v>1456</v>
      </c>
      <c r="E207" s="165">
        <v>6156</v>
      </c>
      <c r="F207" s="156">
        <v>1456</v>
      </c>
      <c r="G207" s="156" t="s">
        <v>69</v>
      </c>
      <c r="H207" s="176" t="s">
        <v>67</v>
      </c>
      <c r="I207" s="159">
        <v>1075</v>
      </c>
      <c r="J207" s="68" t="s">
        <v>130</v>
      </c>
      <c r="K207" s="319">
        <v>3</v>
      </c>
      <c r="L207" s="321" t="s">
        <v>108</v>
      </c>
      <c r="M207" s="323"/>
      <c r="N207" s="330" t="s">
        <v>133</v>
      </c>
      <c r="O207" s="141"/>
      <c r="P207" s="56"/>
    </row>
    <row r="208" spans="1:16">
      <c r="A208" s="55">
        <v>201</v>
      </c>
      <c r="B208" s="99">
        <v>820</v>
      </c>
      <c r="C208" s="259" t="s">
        <v>120</v>
      </c>
      <c r="D208" s="183">
        <v>1287</v>
      </c>
      <c r="E208" s="165">
        <v>6156</v>
      </c>
      <c r="F208" s="156">
        <v>1287</v>
      </c>
      <c r="G208" s="156" t="s">
        <v>69</v>
      </c>
      <c r="H208" s="176" t="s">
        <v>67</v>
      </c>
      <c r="I208" s="160">
        <v>1019</v>
      </c>
      <c r="J208" s="68" t="s">
        <v>130</v>
      </c>
      <c r="K208" s="319">
        <v>4</v>
      </c>
      <c r="L208" s="321" t="s">
        <v>108</v>
      </c>
      <c r="M208" s="322"/>
      <c r="N208" s="330" t="s">
        <v>133</v>
      </c>
      <c r="O208" s="70"/>
      <c r="P208" s="70"/>
    </row>
    <row r="209" spans="1:16">
      <c r="A209" s="55">
        <v>202</v>
      </c>
      <c r="B209" s="99">
        <v>830</v>
      </c>
      <c r="C209" s="259" t="s">
        <v>120</v>
      </c>
      <c r="D209" s="183">
        <v>1168</v>
      </c>
      <c r="E209" s="165">
        <v>6156</v>
      </c>
      <c r="F209" s="156">
        <v>1168</v>
      </c>
      <c r="G209" s="156" t="s">
        <v>69</v>
      </c>
      <c r="H209" s="175" t="s">
        <v>67</v>
      </c>
      <c r="I209" s="159">
        <v>1052</v>
      </c>
      <c r="J209" s="68" t="s">
        <v>130</v>
      </c>
      <c r="K209" s="319">
        <v>4</v>
      </c>
      <c r="L209" s="321" t="s">
        <v>108</v>
      </c>
      <c r="M209" s="322"/>
      <c r="N209" s="330" t="s">
        <v>133</v>
      </c>
      <c r="O209" s="153"/>
      <c r="P209" s="141"/>
    </row>
    <row r="210" spans="1:16">
      <c r="A210" s="55">
        <v>203</v>
      </c>
      <c r="B210" s="99">
        <v>838</v>
      </c>
      <c r="C210" s="259" t="s">
        <v>120</v>
      </c>
      <c r="D210" s="183">
        <v>1143</v>
      </c>
      <c r="E210" s="165">
        <v>6156</v>
      </c>
      <c r="F210" s="156">
        <v>1143</v>
      </c>
      <c r="G210" s="156" t="s">
        <v>69</v>
      </c>
      <c r="H210" s="176" t="s">
        <v>67</v>
      </c>
      <c r="I210" s="160">
        <v>993</v>
      </c>
      <c r="J210" s="68" t="s">
        <v>130</v>
      </c>
      <c r="K210" s="319">
        <v>4</v>
      </c>
      <c r="L210" s="321" t="s">
        <v>108</v>
      </c>
      <c r="M210" s="322"/>
      <c r="N210" s="330" t="s">
        <v>133</v>
      </c>
      <c r="O210" s="141"/>
      <c r="P210" s="141"/>
    </row>
    <row r="211" spans="1:16">
      <c r="A211" s="55">
        <v>204</v>
      </c>
      <c r="B211" s="99">
        <v>1223</v>
      </c>
      <c r="C211" s="259" t="s">
        <v>120</v>
      </c>
      <c r="D211" s="183">
        <v>1212</v>
      </c>
      <c r="E211" s="165">
        <v>6156</v>
      </c>
      <c r="F211" s="156">
        <v>1212</v>
      </c>
      <c r="G211" s="156" t="s">
        <v>69</v>
      </c>
      <c r="H211" s="155" t="s">
        <v>67</v>
      </c>
      <c r="I211" s="159">
        <v>974</v>
      </c>
      <c r="J211" s="68" t="s">
        <v>130</v>
      </c>
      <c r="K211" s="319">
        <v>4</v>
      </c>
      <c r="L211" s="321" t="s">
        <v>108</v>
      </c>
      <c r="M211" s="323"/>
      <c r="N211" s="330" t="s">
        <v>133</v>
      </c>
      <c r="O211" s="141"/>
      <c r="P211" s="56"/>
    </row>
    <row r="212" spans="1:16">
      <c r="A212" s="55">
        <v>205</v>
      </c>
      <c r="B212" s="99">
        <v>1232</v>
      </c>
      <c r="C212" s="259" t="s">
        <v>120</v>
      </c>
      <c r="D212" s="184">
        <v>1224</v>
      </c>
      <c r="E212" s="165">
        <v>6156</v>
      </c>
      <c r="F212" s="156">
        <v>1224</v>
      </c>
      <c r="G212" s="155" t="s">
        <v>69</v>
      </c>
      <c r="H212" s="157" t="s">
        <v>68</v>
      </c>
      <c r="I212" s="159">
        <v>987</v>
      </c>
      <c r="J212" s="68" t="s">
        <v>130</v>
      </c>
      <c r="K212" s="319">
        <v>4</v>
      </c>
      <c r="L212" s="321" t="s">
        <v>108</v>
      </c>
      <c r="M212" s="322"/>
      <c r="N212" s="330" t="s">
        <v>133</v>
      </c>
      <c r="O212" s="141"/>
      <c r="P212" s="141"/>
    </row>
    <row r="213" spans="1:16">
      <c r="A213" s="55">
        <v>206</v>
      </c>
      <c r="B213" s="99">
        <v>1248</v>
      </c>
      <c r="C213" s="259" t="s">
        <v>120</v>
      </c>
      <c r="D213" s="183">
        <v>1411</v>
      </c>
      <c r="E213" s="165">
        <v>6156</v>
      </c>
      <c r="F213" s="156">
        <v>1411</v>
      </c>
      <c r="G213" s="157" t="s">
        <v>69</v>
      </c>
      <c r="H213" s="158" t="s">
        <v>67</v>
      </c>
      <c r="I213" s="162">
        <v>1031</v>
      </c>
      <c r="J213" s="68" t="s">
        <v>130</v>
      </c>
      <c r="K213" s="319">
        <v>4</v>
      </c>
      <c r="L213" s="321" t="s">
        <v>108</v>
      </c>
      <c r="M213" s="323"/>
      <c r="N213" s="330" t="s">
        <v>133</v>
      </c>
      <c r="O213" s="141"/>
      <c r="P213" s="56"/>
    </row>
    <row r="214" spans="1:16">
      <c r="A214" s="55">
        <v>207</v>
      </c>
      <c r="B214" s="99">
        <v>821</v>
      </c>
      <c r="C214" s="259"/>
      <c r="D214" s="183"/>
      <c r="E214" s="165">
        <v>6156</v>
      </c>
      <c r="F214" s="156"/>
      <c r="G214" s="156" t="s">
        <v>69</v>
      </c>
      <c r="H214" s="176" t="s">
        <v>68</v>
      </c>
      <c r="I214" s="160">
        <v>1007</v>
      </c>
      <c r="J214" s="68" t="s">
        <v>122</v>
      </c>
      <c r="K214" s="319">
        <v>2</v>
      </c>
      <c r="L214" s="321" t="s">
        <v>108</v>
      </c>
      <c r="M214" s="322"/>
      <c r="N214" s="330" t="s">
        <v>133</v>
      </c>
      <c r="O214" s="70"/>
      <c r="P214" s="141"/>
    </row>
    <row r="215" spans="1:16">
      <c r="A215" s="55">
        <v>208</v>
      </c>
      <c r="B215" s="99">
        <v>828</v>
      </c>
      <c r="C215" s="259" t="s">
        <v>120</v>
      </c>
      <c r="D215" s="183">
        <v>1049</v>
      </c>
      <c r="E215" s="165">
        <v>6156</v>
      </c>
      <c r="F215" s="156">
        <v>1049</v>
      </c>
      <c r="G215" s="155" t="s">
        <v>69</v>
      </c>
      <c r="H215" s="155" t="s">
        <v>67</v>
      </c>
      <c r="I215" s="159">
        <v>1071</v>
      </c>
      <c r="J215" s="68" t="s">
        <v>122</v>
      </c>
      <c r="K215" s="319">
        <v>2</v>
      </c>
      <c r="L215" s="321" t="s">
        <v>108</v>
      </c>
      <c r="M215" s="322"/>
      <c r="N215" s="330" t="s">
        <v>133</v>
      </c>
      <c r="O215" s="70"/>
      <c r="P215" s="141"/>
    </row>
    <row r="216" spans="1:16">
      <c r="A216" s="55">
        <v>209</v>
      </c>
      <c r="B216" s="99">
        <v>833</v>
      </c>
      <c r="C216" s="259" t="s">
        <v>120</v>
      </c>
      <c r="D216" s="183">
        <v>817</v>
      </c>
      <c r="E216" s="165">
        <v>6156</v>
      </c>
      <c r="F216" s="156">
        <v>817</v>
      </c>
      <c r="G216" s="156" t="s">
        <v>69</v>
      </c>
      <c r="H216" s="176" t="s">
        <v>67</v>
      </c>
      <c r="I216" s="160">
        <v>1037</v>
      </c>
      <c r="J216" s="68" t="s">
        <v>122</v>
      </c>
      <c r="K216" s="319">
        <v>2</v>
      </c>
      <c r="L216" s="321" t="s">
        <v>108</v>
      </c>
      <c r="M216" s="323"/>
      <c r="N216" s="330" t="s">
        <v>133</v>
      </c>
      <c r="O216" s="141"/>
      <c r="P216" s="56"/>
    </row>
    <row r="217" spans="1:16">
      <c r="A217" s="55">
        <v>210</v>
      </c>
      <c r="B217" s="99">
        <v>840</v>
      </c>
      <c r="C217" s="259" t="s">
        <v>120</v>
      </c>
      <c r="D217" s="183">
        <v>1339</v>
      </c>
      <c r="E217" s="165">
        <v>6156</v>
      </c>
      <c r="F217" s="156">
        <v>1339</v>
      </c>
      <c r="G217" s="156" t="s">
        <v>69</v>
      </c>
      <c r="H217" s="176" t="s">
        <v>67</v>
      </c>
      <c r="I217" s="160">
        <v>1096</v>
      </c>
      <c r="J217" s="68" t="s">
        <v>122</v>
      </c>
      <c r="K217" s="319">
        <v>2</v>
      </c>
      <c r="L217" s="321" t="s">
        <v>108</v>
      </c>
      <c r="M217" s="322"/>
      <c r="N217" s="330" t="s">
        <v>133</v>
      </c>
      <c r="O217" s="141"/>
      <c r="P217" s="56"/>
    </row>
    <row r="218" spans="1:16">
      <c r="A218" s="55">
        <v>211</v>
      </c>
      <c r="B218" s="99">
        <v>1220</v>
      </c>
      <c r="C218" s="259"/>
      <c r="D218" s="183"/>
      <c r="E218" s="165">
        <v>6156</v>
      </c>
      <c r="F218" s="156"/>
      <c r="G218" s="155" t="s">
        <v>69</v>
      </c>
      <c r="H218" s="155" t="s">
        <v>68</v>
      </c>
      <c r="I218" s="159">
        <v>930</v>
      </c>
      <c r="J218" s="68" t="s">
        <v>122</v>
      </c>
      <c r="K218" s="319">
        <v>2</v>
      </c>
      <c r="L218" s="321" t="s">
        <v>108</v>
      </c>
      <c r="M218" s="322"/>
      <c r="N218" s="330" t="s">
        <v>133</v>
      </c>
      <c r="O218" s="141"/>
      <c r="P218" s="141"/>
    </row>
    <row r="219" spans="1:16">
      <c r="A219" s="55">
        <v>212</v>
      </c>
      <c r="B219" s="99">
        <v>1227</v>
      </c>
      <c r="C219" s="259" t="s">
        <v>120</v>
      </c>
      <c r="D219" s="183">
        <v>1263</v>
      </c>
      <c r="E219" s="165">
        <v>6156</v>
      </c>
      <c r="F219" s="156">
        <v>1263</v>
      </c>
      <c r="G219" s="156" t="s">
        <v>69</v>
      </c>
      <c r="H219" s="176" t="s">
        <v>67</v>
      </c>
      <c r="I219" s="159">
        <v>1011</v>
      </c>
      <c r="J219" s="68" t="s">
        <v>122</v>
      </c>
      <c r="K219" s="319">
        <v>2</v>
      </c>
      <c r="L219" s="321" t="s">
        <v>108</v>
      </c>
      <c r="M219" s="322"/>
      <c r="N219" s="330" t="s">
        <v>133</v>
      </c>
      <c r="O219" s="70"/>
      <c r="P219" s="70"/>
    </row>
    <row r="220" spans="1:16">
      <c r="A220" s="55">
        <v>213</v>
      </c>
      <c r="B220" s="99">
        <v>1234</v>
      </c>
      <c r="C220" s="259" t="s">
        <v>120</v>
      </c>
      <c r="D220" s="183">
        <v>735</v>
      </c>
      <c r="E220" s="165">
        <v>6156</v>
      </c>
      <c r="F220" s="156">
        <v>735</v>
      </c>
      <c r="G220" s="155" t="s">
        <v>69</v>
      </c>
      <c r="H220" s="157" t="s">
        <v>67</v>
      </c>
      <c r="I220" s="159">
        <v>1098</v>
      </c>
      <c r="J220" s="68" t="s">
        <v>122</v>
      </c>
      <c r="K220" s="319">
        <v>2</v>
      </c>
      <c r="L220" s="321" t="s">
        <v>108</v>
      </c>
      <c r="M220" s="322"/>
      <c r="N220" s="330" t="s">
        <v>133</v>
      </c>
      <c r="O220" s="70"/>
      <c r="P220" s="141"/>
    </row>
    <row r="221" spans="1:16">
      <c r="A221" s="55">
        <v>214</v>
      </c>
      <c r="B221" s="99">
        <v>816</v>
      </c>
      <c r="C221" s="259" t="s">
        <v>120</v>
      </c>
      <c r="D221" s="183">
        <v>1187</v>
      </c>
      <c r="E221" s="165">
        <v>6156</v>
      </c>
      <c r="F221" s="156">
        <v>1187</v>
      </c>
      <c r="G221" s="156" t="s">
        <v>69</v>
      </c>
      <c r="H221" s="176" t="s">
        <v>67</v>
      </c>
      <c r="I221" s="159">
        <v>981</v>
      </c>
      <c r="J221" s="68" t="s">
        <v>122</v>
      </c>
      <c r="K221" s="319">
        <v>3</v>
      </c>
      <c r="L221" s="321" t="s">
        <v>108</v>
      </c>
      <c r="M221" s="322"/>
      <c r="N221" s="330" t="s">
        <v>133</v>
      </c>
      <c r="O221" s="141"/>
      <c r="P221" s="141"/>
    </row>
    <row r="222" spans="1:16">
      <c r="A222" s="55">
        <v>215</v>
      </c>
      <c r="B222" s="99">
        <v>1219</v>
      </c>
      <c r="C222" s="259" t="s">
        <v>120</v>
      </c>
      <c r="D222" s="183">
        <v>874</v>
      </c>
      <c r="E222" s="165">
        <v>6156</v>
      </c>
      <c r="F222" s="155">
        <v>874</v>
      </c>
      <c r="G222" s="155" t="s">
        <v>69</v>
      </c>
      <c r="H222" s="155" t="s">
        <v>67</v>
      </c>
      <c r="I222" s="159">
        <v>891</v>
      </c>
      <c r="J222" s="68" t="s">
        <v>122</v>
      </c>
      <c r="K222" s="319">
        <v>3</v>
      </c>
      <c r="L222" s="321" t="s">
        <v>108</v>
      </c>
      <c r="M222" s="322"/>
      <c r="N222" s="330" t="s">
        <v>133</v>
      </c>
      <c r="O222" s="70"/>
      <c r="P222" s="141"/>
    </row>
    <row r="223" spans="1:16">
      <c r="A223" s="55">
        <v>216</v>
      </c>
      <c r="B223" s="99">
        <v>1224</v>
      </c>
      <c r="C223" s="259" t="s">
        <v>120</v>
      </c>
      <c r="D223" s="183">
        <v>1200</v>
      </c>
      <c r="E223" s="165">
        <v>6156</v>
      </c>
      <c r="F223" s="156">
        <v>1200</v>
      </c>
      <c r="G223" s="155" t="s">
        <v>69</v>
      </c>
      <c r="H223" s="155" t="s">
        <v>67</v>
      </c>
      <c r="I223" s="159">
        <v>947</v>
      </c>
      <c r="J223" s="68" t="s">
        <v>122</v>
      </c>
      <c r="K223" s="319">
        <v>3</v>
      </c>
      <c r="L223" s="321" t="s">
        <v>108</v>
      </c>
      <c r="M223" s="322"/>
      <c r="N223" s="330" t="s">
        <v>133</v>
      </c>
      <c r="O223" s="70"/>
      <c r="P223" s="141"/>
    </row>
    <row r="224" spans="1:16">
      <c r="A224" s="55">
        <v>217</v>
      </c>
      <c r="B224" s="99">
        <v>1225</v>
      </c>
      <c r="C224" s="259"/>
      <c r="D224" s="183"/>
      <c r="E224" s="165">
        <v>6156</v>
      </c>
      <c r="F224" s="156"/>
      <c r="G224" s="155" t="s">
        <v>69</v>
      </c>
      <c r="H224" s="155" t="s">
        <v>67</v>
      </c>
      <c r="I224" s="159">
        <v>1039</v>
      </c>
      <c r="J224" s="68" t="s">
        <v>122</v>
      </c>
      <c r="K224" s="319">
        <v>3</v>
      </c>
      <c r="L224" s="321" t="s">
        <v>108</v>
      </c>
      <c r="M224" s="323"/>
      <c r="N224" s="330" t="s">
        <v>133</v>
      </c>
      <c r="O224" s="70"/>
      <c r="P224" s="70"/>
    </row>
    <row r="225" spans="1:16">
      <c r="A225" s="55">
        <v>218</v>
      </c>
      <c r="B225" s="99">
        <v>1228</v>
      </c>
      <c r="C225" s="259" t="s">
        <v>120</v>
      </c>
      <c r="D225" s="183">
        <v>1282</v>
      </c>
      <c r="E225" s="165">
        <v>6156</v>
      </c>
      <c r="F225" s="156">
        <v>1282</v>
      </c>
      <c r="G225" s="175" t="s">
        <v>69</v>
      </c>
      <c r="H225" s="176" t="s">
        <v>68</v>
      </c>
      <c r="I225" s="162">
        <v>1038</v>
      </c>
      <c r="J225" s="68" t="s">
        <v>122</v>
      </c>
      <c r="K225" s="320">
        <v>3</v>
      </c>
      <c r="L225" s="321" t="s">
        <v>108</v>
      </c>
      <c r="M225" s="322"/>
      <c r="N225" s="330" t="s">
        <v>133</v>
      </c>
      <c r="O225" s="141"/>
      <c r="P225" s="56"/>
    </row>
    <row r="226" spans="1:16">
      <c r="A226" s="55">
        <v>219</v>
      </c>
      <c r="B226" s="99">
        <v>1230</v>
      </c>
      <c r="C226" s="259" t="s">
        <v>120</v>
      </c>
      <c r="D226" s="183">
        <v>1264</v>
      </c>
      <c r="E226" s="165">
        <v>6156</v>
      </c>
      <c r="F226" s="156">
        <v>1264</v>
      </c>
      <c r="G226" s="155" t="s">
        <v>69</v>
      </c>
      <c r="H226" s="157" t="s">
        <v>68</v>
      </c>
      <c r="I226" s="159">
        <v>1039</v>
      </c>
      <c r="J226" s="68" t="s">
        <v>122</v>
      </c>
      <c r="K226" s="320">
        <v>3</v>
      </c>
      <c r="L226" s="321" t="s">
        <v>108</v>
      </c>
      <c r="M226" s="322"/>
      <c r="N226" s="330" t="s">
        <v>133</v>
      </c>
      <c r="O226" s="141"/>
      <c r="P226" s="141"/>
    </row>
    <row r="227" spans="1:16">
      <c r="A227" s="55">
        <v>220</v>
      </c>
      <c r="B227" s="99">
        <v>1235</v>
      </c>
      <c r="C227" s="259" t="s">
        <v>120</v>
      </c>
      <c r="D227" s="183">
        <v>1351</v>
      </c>
      <c r="E227" s="165">
        <v>6156</v>
      </c>
      <c r="F227" s="156">
        <v>1351</v>
      </c>
      <c r="G227" s="155" t="s">
        <v>69</v>
      </c>
      <c r="H227" s="157" t="s">
        <v>67</v>
      </c>
      <c r="I227" s="159">
        <v>1193</v>
      </c>
      <c r="J227" s="68" t="s">
        <v>122</v>
      </c>
      <c r="K227" s="319">
        <v>3</v>
      </c>
      <c r="L227" s="321" t="s">
        <v>108</v>
      </c>
      <c r="M227" s="321"/>
      <c r="N227" s="330" t="s">
        <v>133</v>
      </c>
      <c r="O227" s="70"/>
      <c r="P227" s="141"/>
    </row>
    <row r="228" spans="1:16">
      <c r="A228" s="55">
        <v>221</v>
      </c>
      <c r="B228" s="99">
        <v>1240</v>
      </c>
      <c r="C228" s="259" t="s">
        <v>120</v>
      </c>
      <c r="D228" s="183">
        <v>1434</v>
      </c>
      <c r="E228" s="165">
        <v>6156</v>
      </c>
      <c r="F228" s="156">
        <v>1434</v>
      </c>
      <c r="G228" s="155" t="s">
        <v>69</v>
      </c>
      <c r="H228" s="157" t="s">
        <v>67</v>
      </c>
      <c r="I228" s="335">
        <v>861</v>
      </c>
      <c r="J228" s="68" t="s">
        <v>122</v>
      </c>
      <c r="K228" s="319">
        <v>3</v>
      </c>
      <c r="L228" s="321" t="s">
        <v>108</v>
      </c>
      <c r="M228" s="322"/>
      <c r="N228" s="330" t="s">
        <v>133</v>
      </c>
      <c r="O228" s="141"/>
      <c r="P228" s="70"/>
    </row>
    <row r="229" spans="1:16">
      <c r="A229" s="55">
        <v>222</v>
      </c>
      <c r="B229" s="99">
        <v>1247</v>
      </c>
      <c r="C229" s="259" t="s">
        <v>120</v>
      </c>
      <c r="D229" s="183">
        <v>1107</v>
      </c>
      <c r="E229" s="165">
        <v>6156</v>
      </c>
      <c r="F229" s="156">
        <v>1107</v>
      </c>
      <c r="G229" s="157" t="s">
        <v>69</v>
      </c>
      <c r="H229" s="158" t="s">
        <v>67</v>
      </c>
      <c r="I229" s="334">
        <v>1111</v>
      </c>
      <c r="J229" s="68" t="s">
        <v>122</v>
      </c>
      <c r="K229" s="319">
        <v>3</v>
      </c>
      <c r="L229" s="321" t="s">
        <v>108</v>
      </c>
      <c r="M229" s="323"/>
      <c r="N229" s="330" t="s">
        <v>133</v>
      </c>
      <c r="O229" s="141"/>
      <c r="P229" s="141"/>
    </row>
    <row r="230" spans="1:16">
      <c r="A230" s="55">
        <v>223</v>
      </c>
      <c r="B230" s="99">
        <v>831</v>
      </c>
      <c r="C230" s="259" t="s">
        <v>120</v>
      </c>
      <c r="D230" s="183">
        <v>789</v>
      </c>
      <c r="E230" s="165">
        <v>6156</v>
      </c>
      <c r="F230" s="156">
        <v>789</v>
      </c>
      <c r="G230" s="156" t="s">
        <v>69</v>
      </c>
      <c r="H230" s="176" t="s">
        <v>67</v>
      </c>
      <c r="I230" s="163">
        <v>1097</v>
      </c>
      <c r="J230" s="68" t="s">
        <v>122</v>
      </c>
      <c r="K230" s="319">
        <v>4</v>
      </c>
      <c r="L230" s="321" t="s">
        <v>108</v>
      </c>
      <c r="M230" s="322"/>
      <c r="N230" s="330" t="s">
        <v>133</v>
      </c>
      <c r="O230" s="141"/>
      <c r="P230" s="141"/>
    </row>
    <row r="231" spans="1:16">
      <c r="A231" s="55">
        <v>224</v>
      </c>
      <c r="B231" s="99">
        <v>832</v>
      </c>
      <c r="C231" s="259" t="s">
        <v>120</v>
      </c>
      <c r="D231" s="184">
        <v>814</v>
      </c>
      <c r="E231" s="165">
        <v>6156</v>
      </c>
      <c r="F231" s="156">
        <v>814</v>
      </c>
      <c r="G231" s="156" t="s">
        <v>69</v>
      </c>
      <c r="H231" s="176" t="s">
        <v>67</v>
      </c>
      <c r="I231" s="163">
        <v>1045</v>
      </c>
      <c r="J231" s="68" t="s">
        <v>122</v>
      </c>
      <c r="K231" s="319">
        <v>4</v>
      </c>
      <c r="L231" s="321" t="s">
        <v>108</v>
      </c>
      <c r="M231" s="322"/>
      <c r="N231" s="330" t="s">
        <v>133</v>
      </c>
      <c r="O231" s="70"/>
      <c r="P231" s="70"/>
    </row>
    <row r="232" spans="1:16">
      <c r="A232" s="55">
        <v>225</v>
      </c>
      <c r="B232" s="99">
        <v>1239</v>
      </c>
      <c r="C232" s="259" t="s">
        <v>120</v>
      </c>
      <c r="D232" s="183">
        <v>904</v>
      </c>
      <c r="E232" s="165">
        <v>6156</v>
      </c>
      <c r="F232" s="156">
        <v>904</v>
      </c>
      <c r="G232" s="155" t="s">
        <v>69</v>
      </c>
      <c r="H232" s="157" t="s">
        <v>68</v>
      </c>
      <c r="I232" s="164">
        <v>1164</v>
      </c>
      <c r="J232" s="68" t="s">
        <v>122</v>
      </c>
      <c r="K232" s="319">
        <v>5</v>
      </c>
      <c r="L232" s="321" t="s">
        <v>108</v>
      </c>
      <c r="M232" s="322"/>
      <c r="N232" s="330" t="s">
        <v>133</v>
      </c>
      <c r="O232" s="141"/>
      <c r="P232" s="56"/>
    </row>
  </sheetData>
  <sortState ref="B196:N232">
    <sortCondition ref="E196:E232"/>
    <sortCondition ref="J196:J232"/>
    <sortCondition ref="K196:K232"/>
  </sortState>
  <mergeCells count="5">
    <mergeCell ref="O1:P1"/>
    <mergeCell ref="J4:K4"/>
    <mergeCell ref="C6:E6"/>
    <mergeCell ref="C2:K2"/>
    <mergeCell ref="C4:E4"/>
  </mergeCells>
  <printOptions horizontalCentered="1"/>
  <pageMargins left="0.45" right="0.45" top="0.5" bottom="0.5" header="0.3" footer="0.3"/>
  <pageSetup scale="86" orientation="portrait" r:id="rId1"/>
  <headerFooter>
    <oddFooter>&amp;RPage 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56"/>
  <sheetViews>
    <sheetView view="pageBreakPreview" zoomScale="110" zoomScaleNormal="100" zoomScaleSheetLayoutView="110" workbookViewId="0">
      <selection activeCell="H1" sqref="H1"/>
    </sheetView>
  </sheetViews>
  <sheetFormatPr baseColWidth="10" defaultColWidth="9.1640625" defaultRowHeight="13"/>
  <cols>
    <col min="1" max="1" width="2.6640625" style="51" bestFit="1" customWidth="1"/>
    <col min="2" max="2" width="8.6640625" style="1" customWidth="1"/>
    <col min="3" max="7" width="2" style="1" customWidth="1"/>
    <col min="8" max="8" width="8.6640625" style="1" customWidth="1"/>
    <col min="9" max="13" width="2" style="1" hidden="1" customWidth="1"/>
    <col min="14" max="14" width="7.6640625" style="1" hidden="1" customWidth="1"/>
    <col min="15" max="19" width="2" style="1" customWidth="1"/>
    <col min="20" max="20" width="8.6640625" style="1" customWidth="1"/>
    <col min="21" max="25" width="2" style="1" customWidth="1"/>
    <col min="26" max="27" width="5.33203125" style="1" customWidth="1"/>
    <col min="28" max="32" width="2" style="1" customWidth="1"/>
    <col min="33" max="33" width="8.6640625" style="1" customWidth="1"/>
    <col min="34" max="38" width="2" style="1" customWidth="1"/>
    <col min="39" max="39" width="6.6640625" style="1" customWidth="1"/>
    <col min="40" max="40" width="5.6640625" style="26" customWidth="1"/>
    <col min="41" max="43" width="5.6640625" style="45" customWidth="1"/>
    <col min="44" max="16384" width="9.1640625" style="1"/>
  </cols>
  <sheetData>
    <row r="1" spans="1:47" ht="18">
      <c r="H1" s="182" t="s">
        <v>61</v>
      </c>
      <c r="AG1" s="354">
        <f>'TOTALS- Summary'!G1</f>
        <v>225</v>
      </c>
      <c r="AH1" s="354"/>
      <c r="AI1" s="354"/>
      <c r="AJ1" s="354"/>
      <c r="AK1" s="354"/>
      <c r="AL1" s="354"/>
      <c r="AM1" s="167"/>
      <c r="AN1" s="71"/>
    </row>
    <row r="2" spans="1:47" ht="23">
      <c r="H2" s="355" t="s">
        <v>26</v>
      </c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168"/>
    </row>
    <row r="3" spans="1:47" s="101" customFormat="1" ht="17" customHeight="1">
      <c r="A3" s="100"/>
      <c r="H3" s="356" t="s">
        <v>12</v>
      </c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  <c r="AB3" s="356"/>
      <c r="AC3" s="356"/>
      <c r="AD3" s="356"/>
      <c r="AE3" s="356"/>
      <c r="AF3" s="356"/>
      <c r="AG3" s="356"/>
      <c r="AH3" s="356"/>
      <c r="AI3" s="356"/>
      <c r="AJ3" s="356"/>
      <c r="AK3" s="356"/>
      <c r="AL3" s="356"/>
      <c r="AM3" s="169"/>
      <c r="AN3" s="102"/>
      <c r="AO3" s="103"/>
      <c r="AP3" s="103"/>
      <c r="AQ3" s="103"/>
      <c r="AR3" s="104"/>
      <c r="AS3" s="104"/>
      <c r="AT3" s="104"/>
      <c r="AU3" s="104"/>
    </row>
    <row r="4" spans="1:47" s="101" customFormat="1" ht="17" hidden="1" customHeight="1">
      <c r="A4" s="100"/>
      <c r="H4" s="356" t="s">
        <v>12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56"/>
      <c r="AB4" s="356"/>
      <c r="AC4" s="356"/>
      <c r="AD4" s="356"/>
      <c r="AE4" s="356"/>
      <c r="AF4" s="356"/>
      <c r="AG4" s="356"/>
      <c r="AH4" s="356"/>
      <c r="AI4" s="356"/>
      <c r="AJ4" s="356"/>
      <c r="AK4" s="356"/>
      <c r="AL4" s="356"/>
      <c r="AM4" s="169"/>
      <c r="AN4" s="102"/>
      <c r="AO4" s="103"/>
      <c r="AP4" s="103"/>
      <c r="AQ4" s="103"/>
      <c r="AR4" s="104"/>
      <c r="AS4" s="104"/>
      <c r="AT4" s="104"/>
      <c r="AU4" s="104"/>
    </row>
    <row r="5" spans="1:47" s="42" customFormat="1" ht="16">
      <c r="B5" s="65"/>
      <c r="C5" s="65"/>
      <c r="G5" s="64" t="s">
        <v>38</v>
      </c>
      <c r="H5" s="357">
        <f>'TOTALS- Summary'!B5</f>
        <v>43196</v>
      </c>
      <c r="I5" s="357"/>
      <c r="J5" s="357"/>
      <c r="K5" s="357"/>
      <c r="L5" s="357"/>
      <c r="M5" s="357"/>
      <c r="N5" s="357"/>
      <c r="O5" s="357"/>
      <c r="P5" s="357"/>
      <c r="Q5" s="120"/>
      <c r="R5" s="120"/>
      <c r="S5" s="120"/>
      <c r="T5" s="43" t="s">
        <v>39</v>
      </c>
      <c r="U5" s="357">
        <f>'TOTALS- Summary'!D5</f>
        <v>43199</v>
      </c>
      <c r="V5" s="357"/>
      <c r="W5" s="357"/>
      <c r="X5" s="357"/>
      <c r="Y5" s="357"/>
      <c r="AF5" s="64" t="s">
        <v>35</v>
      </c>
      <c r="AG5" s="358">
        <f>'TOTALS- Summary'!G5</f>
        <v>43200</v>
      </c>
      <c r="AH5" s="358"/>
      <c r="AI5" s="66"/>
      <c r="AJ5" s="66"/>
      <c r="AP5" s="66"/>
      <c r="AQ5" s="66"/>
      <c r="AR5" s="66"/>
    </row>
    <row r="6" spans="1:47" s="18" customFormat="1" ht="16">
      <c r="A6" s="52"/>
      <c r="B6" s="34"/>
      <c r="C6" s="34"/>
      <c r="D6" s="34"/>
      <c r="E6" s="34"/>
      <c r="F6" s="34"/>
      <c r="G6" s="35" t="s">
        <v>29</v>
      </c>
      <c r="H6" s="36" t="str">
        <f>'TOTALS- Summary'!F12</f>
        <v>950LBS</v>
      </c>
      <c r="J6" s="34"/>
      <c r="K6" s="34"/>
      <c r="L6" s="34"/>
      <c r="M6" s="34"/>
      <c r="N6" s="36"/>
      <c r="O6" s="34"/>
      <c r="P6" s="34"/>
      <c r="Q6" s="34"/>
      <c r="R6" s="34"/>
      <c r="S6" s="34"/>
      <c r="T6" s="36"/>
      <c r="U6" s="34"/>
      <c r="V6" s="34"/>
      <c r="W6" s="34"/>
      <c r="X6" s="34"/>
      <c r="Y6" s="34"/>
      <c r="Z6" s="35"/>
      <c r="AA6" s="35"/>
      <c r="AB6" s="34"/>
      <c r="AC6" s="34"/>
      <c r="AD6" s="34"/>
      <c r="AE6" s="34"/>
      <c r="AF6" s="34"/>
      <c r="AG6" s="35"/>
      <c r="AJ6" s="82"/>
      <c r="AL6" s="44"/>
      <c r="AM6" s="44"/>
      <c r="AN6" s="82"/>
      <c r="AO6" s="48" t="s">
        <v>45</v>
      </c>
      <c r="AP6" s="45"/>
      <c r="AQ6" s="45"/>
    </row>
    <row r="7" spans="1:47" s="38" customFormat="1" ht="20.25" customHeight="1">
      <c r="A7" s="52"/>
      <c r="B7" s="346" t="s">
        <v>20</v>
      </c>
      <c r="C7" s="347"/>
      <c r="D7" s="347"/>
      <c r="E7" s="347"/>
      <c r="F7" s="347"/>
      <c r="G7" s="348"/>
      <c r="H7" s="346" t="s">
        <v>20</v>
      </c>
      <c r="I7" s="347"/>
      <c r="J7" s="347"/>
      <c r="K7" s="347"/>
      <c r="L7" s="347"/>
      <c r="M7" s="347"/>
      <c r="N7" s="347"/>
      <c r="O7" s="347"/>
      <c r="P7" s="347"/>
      <c r="Q7" s="347"/>
      <c r="R7" s="347"/>
      <c r="S7" s="348"/>
      <c r="T7" s="346" t="s">
        <v>20</v>
      </c>
      <c r="U7" s="347"/>
      <c r="V7" s="347"/>
      <c r="W7" s="347"/>
      <c r="X7" s="347"/>
      <c r="Y7" s="348"/>
      <c r="Z7" s="346" t="s">
        <v>20</v>
      </c>
      <c r="AA7" s="347"/>
      <c r="AB7" s="347"/>
      <c r="AC7" s="347"/>
      <c r="AD7" s="347"/>
      <c r="AE7" s="347"/>
      <c r="AF7" s="348"/>
      <c r="AG7" s="346" t="s">
        <v>20</v>
      </c>
      <c r="AH7" s="347"/>
      <c r="AI7" s="347"/>
      <c r="AJ7" s="347"/>
      <c r="AK7" s="347"/>
      <c r="AL7" s="348"/>
      <c r="AM7" s="125"/>
      <c r="AN7" s="37"/>
      <c r="AO7" s="46"/>
      <c r="AP7" s="46"/>
      <c r="AQ7" s="46"/>
    </row>
    <row r="8" spans="1:47" s="39" customFormat="1" ht="15" customHeight="1">
      <c r="A8" s="53"/>
      <c r="B8" s="40" t="s">
        <v>18</v>
      </c>
      <c r="C8" s="349" t="s">
        <v>27</v>
      </c>
      <c r="D8" s="349"/>
      <c r="E8" s="349"/>
      <c r="F8" s="349"/>
      <c r="G8" s="349"/>
      <c r="H8" s="40" t="s">
        <v>18</v>
      </c>
      <c r="I8" s="349" t="s">
        <v>27</v>
      </c>
      <c r="J8" s="349"/>
      <c r="K8" s="349"/>
      <c r="L8" s="349"/>
      <c r="M8" s="349"/>
      <c r="N8" s="40" t="s">
        <v>18</v>
      </c>
      <c r="O8" s="349" t="s">
        <v>27</v>
      </c>
      <c r="P8" s="349"/>
      <c r="Q8" s="349"/>
      <c r="R8" s="349"/>
      <c r="S8" s="349"/>
      <c r="T8" s="40" t="s">
        <v>18</v>
      </c>
      <c r="U8" s="349" t="s">
        <v>27</v>
      </c>
      <c r="V8" s="349"/>
      <c r="W8" s="349"/>
      <c r="X8" s="349"/>
      <c r="Y8" s="349"/>
      <c r="Z8" s="352" t="s">
        <v>18</v>
      </c>
      <c r="AA8" s="353"/>
      <c r="AB8" s="349" t="s">
        <v>27</v>
      </c>
      <c r="AC8" s="349"/>
      <c r="AD8" s="349"/>
      <c r="AE8" s="349"/>
      <c r="AF8" s="349"/>
      <c r="AG8" s="40" t="s">
        <v>18</v>
      </c>
      <c r="AH8" s="349" t="s">
        <v>27</v>
      </c>
      <c r="AI8" s="349"/>
      <c r="AJ8" s="349"/>
      <c r="AK8" s="349"/>
      <c r="AL8" s="349"/>
      <c r="AM8" s="126" t="s">
        <v>30</v>
      </c>
      <c r="AN8" s="37"/>
      <c r="AO8" s="47"/>
      <c r="AP8" s="47"/>
      <c r="AQ8" s="47"/>
    </row>
    <row r="9" spans="1:47" s="2" customFormat="1" ht="15.75" customHeight="1">
      <c r="A9" s="54"/>
      <c r="B9" s="89">
        <v>1</v>
      </c>
      <c r="C9" s="83">
        <v>1</v>
      </c>
      <c r="D9" s="84">
        <v>2</v>
      </c>
      <c r="E9" s="84">
        <v>3</v>
      </c>
      <c r="F9" s="84">
        <v>4</v>
      </c>
      <c r="G9" s="85">
        <v>5</v>
      </c>
      <c r="H9" s="89">
        <f>B9+40</f>
        <v>41</v>
      </c>
      <c r="I9" s="86">
        <v>1</v>
      </c>
      <c r="J9" s="87">
        <v>2</v>
      </c>
      <c r="K9" s="87">
        <v>3</v>
      </c>
      <c r="L9" s="87">
        <v>4</v>
      </c>
      <c r="M9" s="88">
        <v>5</v>
      </c>
      <c r="N9" s="89">
        <v>1</v>
      </c>
      <c r="O9" s="86">
        <v>1</v>
      </c>
      <c r="P9" s="87">
        <v>2</v>
      </c>
      <c r="Q9" s="87">
        <v>3</v>
      </c>
      <c r="R9" s="87">
        <v>4</v>
      </c>
      <c r="S9" s="88">
        <v>5</v>
      </c>
      <c r="T9" s="89">
        <f>H9+40</f>
        <v>81</v>
      </c>
      <c r="U9" s="86">
        <v>1</v>
      </c>
      <c r="V9" s="87">
        <v>2</v>
      </c>
      <c r="W9" s="87">
        <v>3</v>
      </c>
      <c r="X9" s="87">
        <v>4</v>
      </c>
      <c r="Y9" s="88">
        <v>5</v>
      </c>
      <c r="Z9" s="92">
        <f>T9+40</f>
        <v>121</v>
      </c>
      <c r="AA9" s="93"/>
      <c r="AB9" s="86">
        <v>1</v>
      </c>
      <c r="AC9" s="87">
        <v>2</v>
      </c>
      <c r="AD9" s="87">
        <v>3</v>
      </c>
      <c r="AE9" s="87">
        <v>4</v>
      </c>
      <c r="AF9" s="88">
        <v>5</v>
      </c>
      <c r="AG9" s="89">
        <f>Z9+40</f>
        <v>161</v>
      </c>
      <c r="AH9" s="83">
        <v>1</v>
      </c>
      <c r="AI9" s="84">
        <v>2</v>
      </c>
      <c r="AJ9" s="84">
        <v>3</v>
      </c>
      <c r="AK9" s="84">
        <v>4</v>
      </c>
      <c r="AL9" s="85">
        <v>5</v>
      </c>
      <c r="AM9" s="127"/>
      <c r="AN9" s="61">
        <v>1</v>
      </c>
      <c r="AO9" s="61">
        <v>51</v>
      </c>
      <c r="AP9" s="61">
        <v>101</v>
      </c>
      <c r="AQ9" s="61"/>
    </row>
    <row r="10" spans="1:47" s="2" customFormat="1" ht="15.75" customHeight="1">
      <c r="A10" s="54"/>
      <c r="B10" s="90">
        <v>2</v>
      </c>
      <c r="C10" s="86">
        <v>1</v>
      </c>
      <c r="D10" s="87">
        <v>2</v>
      </c>
      <c r="E10" s="87">
        <v>3</v>
      </c>
      <c r="F10" s="87">
        <v>4</v>
      </c>
      <c r="G10" s="88">
        <v>5</v>
      </c>
      <c r="H10" s="90">
        <f>H9+1</f>
        <v>42</v>
      </c>
      <c r="I10" s="86">
        <v>1</v>
      </c>
      <c r="J10" s="87">
        <v>2</v>
      </c>
      <c r="K10" s="87">
        <v>3</v>
      </c>
      <c r="L10" s="87">
        <v>4</v>
      </c>
      <c r="M10" s="88">
        <v>5</v>
      </c>
      <c r="N10" s="90">
        <v>2</v>
      </c>
      <c r="O10" s="86">
        <v>1</v>
      </c>
      <c r="P10" s="87">
        <v>2</v>
      </c>
      <c r="Q10" s="87">
        <v>3</v>
      </c>
      <c r="R10" s="87">
        <v>4</v>
      </c>
      <c r="S10" s="88">
        <v>5</v>
      </c>
      <c r="T10" s="90">
        <f>T9+1</f>
        <v>82</v>
      </c>
      <c r="U10" s="86">
        <v>1</v>
      </c>
      <c r="V10" s="87">
        <v>2</v>
      </c>
      <c r="W10" s="87">
        <v>3</v>
      </c>
      <c r="X10" s="87">
        <v>4</v>
      </c>
      <c r="Y10" s="88">
        <v>5</v>
      </c>
      <c r="Z10" s="94">
        <f>Z9+1</f>
        <v>122</v>
      </c>
      <c r="AA10" s="95"/>
      <c r="AB10" s="86">
        <v>1</v>
      </c>
      <c r="AC10" s="87">
        <v>2</v>
      </c>
      <c r="AD10" s="87">
        <v>3</v>
      </c>
      <c r="AE10" s="87">
        <v>4</v>
      </c>
      <c r="AF10" s="88">
        <v>5</v>
      </c>
      <c r="AG10" s="90">
        <f>AG9+1</f>
        <v>162</v>
      </c>
      <c r="AH10" s="86">
        <v>1</v>
      </c>
      <c r="AI10" s="87">
        <v>2</v>
      </c>
      <c r="AJ10" s="87">
        <v>3</v>
      </c>
      <c r="AK10" s="87">
        <v>4</v>
      </c>
      <c r="AL10" s="88">
        <v>5</v>
      </c>
      <c r="AM10" s="128"/>
      <c r="AN10" s="62">
        <v>2</v>
      </c>
      <c r="AO10" s="62">
        <v>52</v>
      </c>
      <c r="AP10" s="62">
        <v>102</v>
      </c>
      <c r="AQ10" s="62"/>
    </row>
    <row r="11" spans="1:47" s="2" customFormat="1" ht="15.75" customHeight="1">
      <c r="A11" s="54"/>
      <c r="B11" s="91">
        <v>3</v>
      </c>
      <c r="C11" s="86">
        <v>1</v>
      </c>
      <c r="D11" s="87">
        <v>2</v>
      </c>
      <c r="E11" s="87">
        <v>3</v>
      </c>
      <c r="F11" s="87">
        <v>4</v>
      </c>
      <c r="G11" s="88">
        <v>5</v>
      </c>
      <c r="H11" s="90">
        <f>H10+1</f>
        <v>43</v>
      </c>
      <c r="I11" s="86">
        <v>1</v>
      </c>
      <c r="J11" s="87">
        <v>2</v>
      </c>
      <c r="K11" s="87">
        <v>3</v>
      </c>
      <c r="L11" s="87">
        <v>4</v>
      </c>
      <c r="M11" s="88">
        <v>5</v>
      </c>
      <c r="N11" s="90">
        <v>3</v>
      </c>
      <c r="O11" s="86">
        <v>1</v>
      </c>
      <c r="P11" s="87">
        <v>2</v>
      </c>
      <c r="Q11" s="87">
        <v>3</v>
      </c>
      <c r="R11" s="87">
        <v>4</v>
      </c>
      <c r="S11" s="88">
        <v>5</v>
      </c>
      <c r="T11" s="90">
        <f t="shared" ref="T11:T48" si="0">T10+1</f>
        <v>83</v>
      </c>
      <c r="U11" s="86">
        <v>1</v>
      </c>
      <c r="V11" s="87">
        <v>2</v>
      </c>
      <c r="W11" s="87">
        <v>3</v>
      </c>
      <c r="X11" s="87">
        <v>4</v>
      </c>
      <c r="Y11" s="88">
        <v>5</v>
      </c>
      <c r="Z11" s="94">
        <f t="shared" ref="Z11:Z58" si="1">Z10+1</f>
        <v>123</v>
      </c>
      <c r="AA11" s="96"/>
      <c r="AB11" s="86">
        <v>1</v>
      </c>
      <c r="AC11" s="87">
        <v>2</v>
      </c>
      <c r="AD11" s="87">
        <v>3</v>
      </c>
      <c r="AE11" s="87">
        <v>4</v>
      </c>
      <c r="AF11" s="88">
        <v>5</v>
      </c>
      <c r="AG11" s="90">
        <f t="shared" ref="AG11:AG48" si="2">AG10+1</f>
        <v>163</v>
      </c>
      <c r="AH11" s="86">
        <v>1</v>
      </c>
      <c r="AI11" s="87">
        <v>2</v>
      </c>
      <c r="AJ11" s="87">
        <v>3</v>
      </c>
      <c r="AK11" s="87">
        <v>4</v>
      </c>
      <c r="AL11" s="88">
        <v>5</v>
      </c>
      <c r="AM11" s="128"/>
      <c r="AN11" s="62">
        <v>3</v>
      </c>
      <c r="AO11" s="62">
        <v>53</v>
      </c>
      <c r="AP11" s="62">
        <v>103</v>
      </c>
      <c r="AQ11" s="62"/>
    </row>
    <row r="12" spans="1:47" s="2" customFormat="1" ht="15.75" customHeight="1">
      <c r="A12" s="54"/>
      <c r="B12" s="90">
        <v>4</v>
      </c>
      <c r="C12" s="86">
        <v>1</v>
      </c>
      <c r="D12" s="87">
        <v>2</v>
      </c>
      <c r="E12" s="87">
        <v>3</v>
      </c>
      <c r="F12" s="87">
        <v>4</v>
      </c>
      <c r="G12" s="88">
        <v>5</v>
      </c>
      <c r="H12" s="90">
        <f>H11+1</f>
        <v>44</v>
      </c>
      <c r="I12" s="86">
        <v>1</v>
      </c>
      <c r="J12" s="87">
        <v>2</v>
      </c>
      <c r="K12" s="87">
        <v>3</v>
      </c>
      <c r="L12" s="87">
        <v>4</v>
      </c>
      <c r="M12" s="88">
        <v>5</v>
      </c>
      <c r="N12" s="90">
        <f t="shared" ref="N12:N58" si="3">N11+1</f>
        <v>4</v>
      </c>
      <c r="O12" s="86">
        <v>1</v>
      </c>
      <c r="P12" s="87">
        <v>2</v>
      </c>
      <c r="Q12" s="87">
        <v>3</v>
      </c>
      <c r="R12" s="87">
        <v>4</v>
      </c>
      <c r="S12" s="88">
        <v>5</v>
      </c>
      <c r="T12" s="90">
        <f t="shared" si="0"/>
        <v>84</v>
      </c>
      <c r="U12" s="86">
        <v>1</v>
      </c>
      <c r="V12" s="87">
        <v>2</v>
      </c>
      <c r="W12" s="87">
        <v>3</v>
      </c>
      <c r="X12" s="87">
        <v>4</v>
      </c>
      <c r="Y12" s="88">
        <v>5</v>
      </c>
      <c r="Z12" s="94">
        <f t="shared" si="1"/>
        <v>124</v>
      </c>
      <c r="AA12" s="95"/>
      <c r="AB12" s="86">
        <v>1</v>
      </c>
      <c r="AC12" s="87">
        <v>2</v>
      </c>
      <c r="AD12" s="87">
        <v>3</v>
      </c>
      <c r="AE12" s="87">
        <v>4</v>
      </c>
      <c r="AF12" s="88">
        <v>5</v>
      </c>
      <c r="AG12" s="90">
        <f t="shared" si="2"/>
        <v>164</v>
      </c>
      <c r="AH12" s="86">
        <v>1</v>
      </c>
      <c r="AI12" s="87">
        <v>2</v>
      </c>
      <c r="AJ12" s="87">
        <v>3</v>
      </c>
      <c r="AK12" s="87">
        <v>4</v>
      </c>
      <c r="AL12" s="88">
        <v>5</v>
      </c>
      <c r="AM12" s="128"/>
      <c r="AN12" s="62">
        <v>4</v>
      </c>
      <c r="AO12" s="62">
        <v>54</v>
      </c>
      <c r="AP12" s="62">
        <v>104</v>
      </c>
      <c r="AQ12" s="62"/>
    </row>
    <row r="13" spans="1:47" s="2" customFormat="1" ht="15.75" customHeight="1">
      <c r="A13" s="54"/>
      <c r="B13" s="91">
        <v>5</v>
      </c>
      <c r="C13" s="86">
        <v>1</v>
      </c>
      <c r="D13" s="87">
        <v>2</v>
      </c>
      <c r="E13" s="87">
        <v>3</v>
      </c>
      <c r="F13" s="87">
        <v>4</v>
      </c>
      <c r="G13" s="88">
        <v>5</v>
      </c>
      <c r="H13" s="90">
        <f>H12+1</f>
        <v>45</v>
      </c>
      <c r="I13" s="86">
        <v>1</v>
      </c>
      <c r="J13" s="87">
        <v>2</v>
      </c>
      <c r="K13" s="87">
        <v>3</v>
      </c>
      <c r="L13" s="87">
        <v>4</v>
      </c>
      <c r="M13" s="88">
        <v>5</v>
      </c>
      <c r="N13" s="90">
        <f t="shared" si="3"/>
        <v>5</v>
      </c>
      <c r="O13" s="86">
        <v>1</v>
      </c>
      <c r="P13" s="87">
        <v>2</v>
      </c>
      <c r="Q13" s="87">
        <v>3</v>
      </c>
      <c r="R13" s="87">
        <v>4</v>
      </c>
      <c r="S13" s="88">
        <v>5</v>
      </c>
      <c r="T13" s="90">
        <f t="shared" si="0"/>
        <v>85</v>
      </c>
      <c r="U13" s="86">
        <v>1</v>
      </c>
      <c r="V13" s="87">
        <v>2</v>
      </c>
      <c r="W13" s="87">
        <v>3</v>
      </c>
      <c r="X13" s="87">
        <v>4</v>
      </c>
      <c r="Y13" s="88">
        <v>5</v>
      </c>
      <c r="Z13" s="94">
        <f t="shared" si="1"/>
        <v>125</v>
      </c>
      <c r="AA13" s="96"/>
      <c r="AB13" s="86">
        <v>1</v>
      </c>
      <c r="AC13" s="87">
        <v>2</v>
      </c>
      <c r="AD13" s="87">
        <v>3</v>
      </c>
      <c r="AE13" s="87">
        <v>4</v>
      </c>
      <c r="AF13" s="88">
        <v>5</v>
      </c>
      <c r="AG13" s="90">
        <f t="shared" si="2"/>
        <v>165</v>
      </c>
      <c r="AH13" s="86">
        <v>1</v>
      </c>
      <c r="AI13" s="87">
        <v>2</v>
      </c>
      <c r="AJ13" s="87">
        <v>3</v>
      </c>
      <c r="AK13" s="87">
        <v>4</v>
      </c>
      <c r="AL13" s="88">
        <v>5</v>
      </c>
      <c r="AM13" s="128"/>
      <c r="AN13" s="62">
        <v>5</v>
      </c>
      <c r="AO13" s="62">
        <v>55</v>
      </c>
      <c r="AP13" s="62">
        <v>105</v>
      </c>
      <c r="AQ13" s="62"/>
    </row>
    <row r="14" spans="1:47" s="2" customFormat="1" ht="15.75" customHeight="1">
      <c r="A14" s="54"/>
      <c r="B14" s="90">
        <v>6</v>
      </c>
      <c r="C14" s="86">
        <v>1</v>
      </c>
      <c r="D14" s="87">
        <v>2</v>
      </c>
      <c r="E14" s="87">
        <v>3</v>
      </c>
      <c r="F14" s="87">
        <v>4</v>
      </c>
      <c r="G14" s="88">
        <v>5</v>
      </c>
      <c r="H14" s="90">
        <f t="shared" ref="H14:H58" si="4">H13+1</f>
        <v>46</v>
      </c>
      <c r="I14" s="86">
        <v>1</v>
      </c>
      <c r="J14" s="87">
        <v>2</v>
      </c>
      <c r="K14" s="87">
        <v>3</v>
      </c>
      <c r="L14" s="87">
        <v>4</v>
      </c>
      <c r="M14" s="88">
        <v>5</v>
      </c>
      <c r="N14" s="90">
        <f t="shared" si="3"/>
        <v>6</v>
      </c>
      <c r="O14" s="86">
        <v>1</v>
      </c>
      <c r="P14" s="87">
        <v>2</v>
      </c>
      <c r="Q14" s="87">
        <v>3</v>
      </c>
      <c r="R14" s="87">
        <v>4</v>
      </c>
      <c r="S14" s="88">
        <v>5</v>
      </c>
      <c r="T14" s="90">
        <f t="shared" si="0"/>
        <v>86</v>
      </c>
      <c r="U14" s="86">
        <v>1</v>
      </c>
      <c r="V14" s="87">
        <v>2</v>
      </c>
      <c r="W14" s="87">
        <v>3</v>
      </c>
      <c r="X14" s="87">
        <v>4</v>
      </c>
      <c r="Y14" s="88">
        <v>5</v>
      </c>
      <c r="Z14" s="94">
        <f t="shared" si="1"/>
        <v>126</v>
      </c>
      <c r="AA14" s="95"/>
      <c r="AB14" s="86">
        <v>1</v>
      </c>
      <c r="AC14" s="87">
        <v>2</v>
      </c>
      <c r="AD14" s="87">
        <v>3</v>
      </c>
      <c r="AE14" s="87">
        <v>4</v>
      </c>
      <c r="AF14" s="88">
        <v>5</v>
      </c>
      <c r="AG14" s="90">
        <f t="shared" si="2"/>
        <v>166</v>
      </c>
      <c r="AH14" s="86">
        <v>1</v>
      </c>
      <c r="AI14" s="87">
        <v>2</v>
      </c>
      <c r="AJ14" s="87">
        <v>3</v>
      </c>
      <c r="AK14" s="87">
        <v>4</v>
      </c>
      <c r="AL14" s="88">
        <v>5</v>
      </c>
      <c r="AM14" s="128"/>
      <c r="AN14" s="62">
        <v>6</v>
      </c>
      <c r="AO14" s="62">
        <v>56</v>
      </c>
      <c r="AP14" s="62">
        <v>106</v>
      </c>
      <c r="AQ14" s="62"/>
    </row>
    <row r="15" spans="1:47" s="2" customFormat="1" ht="15.75" customHeight="1">
      <c r="A15" s="54"/>
      <c r="B15" s="90">
        <v>7</v>
      </c>
      <c r="C15" s="86">
        <v>1</v>
      </c>
      <c r="D15" s="87">
        <v>2</v>
      </c>
      <c r="E15" s="87">
        <v>3</v>
      </c>
      <c r="F15" s="87">
        <v>4</v>
      </c>
      <c r="G15" s="88">
        <v>5</v>
      </c>
      <c r="H15" s="90">
        <f t="shared" si="4"/>
        <v>47</v>
      </c>
      <c r="I15" s="86">
        <v>1</v>
      </c>
      <c r="J15" s="87">
        <v>2</v>
      </c>
      <c r="K15" s="87">
        <v>3</v>
      </c>
      <c r="L15" s="87">
        <v>4</v>
      </c>
      <c r="M15" s="88">
        <v>5</v>
      </c>
      <c r="N15" s="90">
        <f t="shared" si="3"/>
        <v>7</v>
      </c>
      <c r="O15" s="86">
        <v>1</v>
      </c>
      <c r="P15" s="87">
        <v>2</v>
      </c>
      <c r="Q15" s="87">
        <v>3</v>
      </c>
      <c r="R15" s="87">
        <v>4</v>
      </c>
      <c r="S15" s="88">
        <v>5</v>
      </c>
      <c r="T15" s="90">
        <f t="shared" si="0"/>
        <v>87</v>
      </c>
      <c r="U15" s="86">
        <v>1</v>
      </c>
      <c r="V15" s="87">
        <v>2</v>
      </c>
      <c r="W15" s="87">
        <v>3</v>
      </c>
      <c r="X15" s="87">
        <v>4</v>
      </c>
      <c r="Y15" s="88">
        <v>5</v>
      </c>
      <c r="Z15" s="94">
        <f t="shared" si="1"/>
        <v>127</v>
      </c>
      <c r="AA15" s="95"/>
      <c r="AB15" s="86">
        <v>1</v>
      </c>
      <c r="AC15" s="87">
        <v>2</v>
      </c>
      <c r="AD15" s="87">
        <v>3</v>
      </c>
      <c r="AE15" s="87">
        <v>4</v>
      </c>
      <c r="AF15" s="88">
        <v>5</v>
      </c>
      <c r="AG15" s="90">
        <f t="shared" si="2"/>
        <v>167</v>
      </c>
      <c r="AH15" s="86">
        <v>1</v>
      </c>
      <c r="AI15" s="87">
        <v>2</v>
      </c>
      <c r="AJ15" s="87">
        <v>3</v>
      </c>
      <c r="AK15" s="87">
        <v>4</v>
      </c>
      <c r="AL15" s="88">
        <v>5</v>
      </c>
      <c r="AM15" s="128"/>
      <c r="AN15" s="62">
        <v>7</v>
      </c>
      <c r="AO15" s="62">
        <v>57</v>
      </c>
      <c r="AP15" s="62">
        <v>107</v>
      </c>
      <c r="AQ15" s="62"/>
    </row>
    <row r="16" spans="1:47" s="2" customFormat="1" ht="15.75" customHeight="1">
      <c r="A16" s="54"/>
      <c r="B16" s="91">
        <v>8</v>
      </c>
      <c r="C16" s="86">
        <v>1</v>
      </c>
      <c r="D16" s="87">
        <v>2</v>
      </c>
      <c r="E16" s="87">
        <v>3</v>
      </c>
      <c r="F16" s="87">
        <v>4</v>
      </c>
      <c r="G16" s="88">
        <v>5</v>
      </c>
      <c r="H16" s="90">
        <f t="shared" si="4"/>
        <v>48</v>
      </c>
      <c r="I16" s="86">
        <v>1</v>
      </c>
      <c r="J16" s="87">
        <v>2</v>
      </c>
      <c r="K16" s="87">
        <v>3</v>
      </c>
      <c r="L16" s="87">
        <v>4</v>
      </c>
      <c r="M16" s="88">
        <v>5</v>
      </c>
      <c r="N16" s="90">
        <f t="shared" si="3"/>
        <v>8</v>
      </c>
      <c r="O16" s="86">
        <v>1</v>
      </c>
      <c r="P16" s="87">
        <v>2</v>
      </c>
      <c r="Q16" s="87">
        <v>3</v>
      </c>
      <c r="R16" s="87">
        <v>4</v>
      </c>
      <c r="S16" s="88">
        <v>5</v>
      </c>
      <c r="T16" s="90">
        <f t="shared" si="0"/>
        <v>88</v>
      </c>
      <c r="U16" s="86">
        <v>1</v>
      </c>
      <c r="V16" s="87">
        <v>2</v>
      </c>
      <c r="W16" s="87">
        <v>3</v>
      </c>
      <c r="X16" s="87">
        <v>4</v>
      </c>
      <c r="Y16" s="88">
        <v>5</v>
      </c>
      <c r="Z16" s="94">
        <f t="shared" si="1"/>
        <v>128</v>
      </c>
      <c r="AA16" s="96"/>
      <c r="AB16" s="86">
        <v>1</v>
      </c>
      <c r="AC16" s="87">
        <v>2</v>
      </c>
      <c r="AD16" s="87">
        <v>3</v>
      </c>
      <c r="AE16" s="87">
        <v>4</v>
      </c>
      <c r="AF16" s="88">
        <v>5</v>
      </c>
      <c r="AG16" s="90">
        <f t="shared" si="2"/>
        <v>168</v>
      </c>
      <c r="AH16" s="86">
        <v>1</v>
      </c>
      <c r="AI16" s="87">
        <v>2</v>
      </c>
      <c r="AJ16" s="87">
        <v>3</v>
      </c>
      <c r="AK16" s="87">
        <v>4</v>
      </c>
      <c r="AL16" s="88">
        <v>5</v>
      </c>
      <c r="AM16" s="128"/>
      <c r="AN16" s="62">
        <v>8</v>
      </c>
      <c r="AO16" s="62">
        <v>58</v>
      </c>
      <c r="AP16" s="62">
        <v>108</v>
      </c>
      <c r="AQ16" s="62"/>
    </row>
    <row r="17" spans="1:43" s="2" customFormat="1" ht="15.75" customHeight="1">
      <c r="A17" s="54"/>
      <c r="B17" s="90">
        <v>9</v>
      </c>
      <c r="C17" s="86">
        <v>1</v>
      </c>
      <c r="D17" s="87">
        <v>2</v>
      </c>
      <c r="E17" s="87">
        <v>3</v>
      </c>
      <c r="F17" s="87">
        <v>4</v>
      </c>
      <c r="G17" s="88">
        <v>5</v>
      </c>
      <c r="H17" s="90">
        <f t="shared" si="4"/>
        <v>49</v>
      </c>
      <c r="I17" s="86">
        <v>1</v>
      </c>
      <c r="J17" s="87">
        <v>2</v>
      </c>
      <c r="K17" s="87">
        <v>3</v>
      </c>
      <c r="L17" s="87">
        <v>4</v>
      </c>
      <c r="M17" s="88">
        <v>5</v>
      </c>
      <c r="N17" s="90">
        <f t="shared" si="3"/>
        <v>9</v>
      </c>
      <c r="O17" s="86">
        <v>1</v>
      </c>
      <c r="P17" s="87">
        <v>2</v>
      </c>
      <c r="Q17" s="87">
        <v>3</v>
      </c>
      <c r="R17" s="87">
        <v>4</v>
      </c>
      <c r="S17" s="88">
        <v>5</v>
      </c>
      <c r="T17" s="90">
        <f t="shared" si="0"/>
        <v>89</v>
      </c>
      <c r="U17" s="86">
        <v>1</v>
      </c>
      <c r="V17" s="87">
        <v>2</v>
      </c>
      <c r="W17" s="87">
        <v>3</v>
      </c>
      <c r="X17" s="87">
        <v>4</v>
      </c>
      <c r="Y17" s="88">
        <v>5</v>
      </c>
      <c r="Z17" s="94">
        <f t="shared" si="1"/>
        <v>129</v>
      </c>
      <c r="AA17" s="95"/>
      <c r="AB17" s="86">
        <v>1</v>
      </c>
      <c r="AC17" s="87">
        <v>2</v>
      </c>
      <c r="AD17" s="87">
        <v>3</v>
      </c>
      <c r="AE17" s="87">
        <v>4</v>
      </c>
      <c r="AF17" s="88">
        <v>5</v>
      </c>
      <c r="AG17" s="90">
        <f t="shared" si="2"/>
        <v>169</v>
      </c>
      <c r="AH17" s="86">
        <v>1</v>
      </c>
      <c r="AI17" s="87">
        <v>2</v>
      </c>
      <c r="AJ17" s="87">
        <v>3</v>
      </c>
      <c r="AK17" s="87">
        <v>4</v>
      </c>
      <c r="AL17" s="88">
        <v>5</v>
      </c>
      <c r="AM17" s="128"/>
      <c r="AN17" s="62">
        <v>9</v>
      </c>
      <c r="AO17" s="62">
        <v>59</v>
      </c>
      <c r="AP17" s="62">
        <v>109</v>
      </c>
      <c r="AQ17" s="62"/>
    </row>
    <row r="18" spans="1:43" s="2" customFormat="1" ht="15.75" customHeight="1">
      <c r="A18" s="54"/>
      <c r="B18" s="91">
        <v>10</v>
      </c>
      <c r="C18" s="86">
        <v>1</v>
      </c>
      <c r="D18" s="87">
        <v>2</v>
      </c>
      <c r="E18" s="87">
        <v>3</v>
      </c>
      <c r="F18" s="87">
        <v>4</v>
      </c>
      <c r="G18" s="88">
        <v>5</v>
      </c>
      <c r="H18" s="90">
        <f t="shared" si="4"/>
        <v>50</v>
      </c>
      <c r="I18" s="86">
        <v>1</v>
      </c>
      <c r="J18" s="87">
        <v>2</v>
      </c>
      <c r="K18" s="87">
        <v>3</v>
      </c>
      <c r="L18" s="87">
        <v>4</v>
      </c>
      <c r="M18" s="88">
        <v>5</v>
      </c>
      <c r="N18" s="90">
        <f t="shared" si="3"/>
        <v>10</v>
      </c>
      <c r="O18" s="86">
        <v>1</v>
      </c>
      <c r="P18" s="87">
        <v>2</v>
      </c>
      <c r="Q18" s="87">
        <v>3</v>
      </c>
      <c r="R18" s="87">
        <v>4</v>
      </c>
      <c r="S18" s="88">
        <v>5</v>
      </c>
      <c r="T18" s="90">
        <f t="shared" si="0"/>
        <v>90</v>
      </c>
      <c r="U18" s="86">
        <v>1</v>
      </c>
      <c r="V18" s="87">
        <v>2</v>
      </c>
      <c r="W18" s="87">
        <v>3</v>
      </c>
      <c r="X18" s="87">
        <v>4</v>
      </c>
      <c r="Y18" s="88">
        <v>5</v>
      </c>
      <c r="Z18" s="94">
        <f t="shared" si="1"/>
        <v>130</v>
      </c>
      <c r="AA18" s="96"/>
      <c r="AB18" s="86">
        <v>1</v>
      </c>
      <c r="AC18" s="87">
        <v>2</v>
      </c>
      <c r="AD18" s="87">
        <v>3</v>
      </c>
      <c r="AE18" s="87">
        <v>4</v>
      </c>
      <c r="AF18" s="88">
        <v>5</v>
      </c>
      <c r="AG18" s="90">
        <f t="shared" si="2"/>
        <v>170</v>
      </c>
      <c r="AH18" s="86">
        <v>1</v>
      </c>
      <c r="AI18" s="87">
        <v>2</v>
      </c>
      <c r="AJ18" s="87">
        <v>3</v>
      </c>
      <c r="AK18" s="87">
        <v>4</v>
      </c>
      <c r="AL18" s="88">
        <v>5</v>
      </c>
      <c r="AM18" s="128"/>
      <c r="AN18" s="62">
        <v>10</v>
      </c>
      <c r="AO18" s="62">
        <v>60</v>
      </c>
      <c r="AP18" s="62">
        <v>110</v>
      </c>
      <c r="AQ18" s="62"/>
    </row>
    <row r="19" spans="1:43" s="2" customFormat="1" ht="15.75" customHeight="1">
      <c r="A19" s="54"/>
      <c r="B19" s="90">
        <v>11</v>
      </c>
      <c r="C19" s="86">
        <v>1</v>
      </c>
      <c r="D19" s="87">
        <v>2</v>
      </c>
      <c r="E19" s="87">
        <v>3</v>
      </c>
      <c r="F19" s="87">
        <v>4</v>
      </c>
      <c r="G19" s="88">
        <v>5</v>
      </c>
      <c r="H19" s="90">
        <f t="shared" si="4"/>
        <v>51</v>
      </c>
      <c r="I19" s="86">
        <v>1</v>
      </c>
      <c r="J19" s="87">
        <v>2</v>
      </c>
      <c r="K19" s="87">
        <v>3</v>
      </c>
      <c r="L19" s="87">
        <v>4</v>
      </c>
      <c r="M19" s="88">
        <v>5</v>
      </c>
      <c r="N19" s="90">
        <f t="shared" si="3"/>
        <v>11</v>
      </c>
      <c r="O19" s="86">
        <v>1</v>
      </c>
      <c r="P19" s="87">
        <v>2</v>
      </c>
      <c r="Q19" s="87">
        <v>3</v>
      </c>
      <c r="R19" s="87">
        <v>4</v>
      </c>
      <c r="S19" s="88">
        <v>5</v>
      </c>
      <c r="T19" s="90">
        <f t="shared" si="0"/>
        <v>91</v>
      </c>
      <c r="U19" s="86">
        <v>1</v>
      </c>
      <c r="V19" s="87">
        <v>2</v>
      </c>
      <c r="W19" s="87">
        <v>3</v>
      </c>
      <c r="X19" s="87">
        <v>4</v>
      </c>
      <c r="Y19" s="88">
        <v>5</v>
      </c>
      <c r="Z19" s="94">
        <f t="shared" si="1"/>
        <v>131</v>
      </c>
      <c r="AA19" s="98"/>
      <c r="AB19" s="86">
        <v>1</v>
      </c>
      <c r="AC19" s="87">
        <v>2</v>
      </c>
      <c r="AD19" s="87">
        <v>3</v>
      </c>
      <c r="AE19" s="87">
        <v>4</v>
      </c>
      <c r="AF19" s="88">
        <v>5</v>
      </c>
      <c r="AG19" s="90">
        <f t="shared" si="2"/>
        <v>171</v>
      </c>
      <c r="AH19" s="86">
        <v>1</v>
      </c>
      <c r="AI19" s="87">
        <v>2</v>
      </c>
      <c r="AJ19" s="87">
        <v>3</v>
      </c>
      <c r="AK19" s="87">
        <v>4</v>
      </c>
      <c r="AL19" s="88">
        <v>5</v>
      </c>
      <c r="AM19" s="128"/>
      <c r="AN19" s="62">
        <v>11</v>
      </c>
      <c r="AO19" s="62">
        <v>61</v>
      </c>
      <c r="AP19" s="62">
        <v>111</v>
      </c>
      <c r="AQ19" s="62"/>
    </row>
    <row r="20" spans="1:43" s="2" customFormat="1" ht="15.75" customHeight="1">
      <c r="A20" s="54"/>
      <c r="B20" s="90">
        <v>12</v>
      </c>
      <c r="C20" s="86">
        <v>1</v>
      </c>
      <c r="D20" s="87">
        <v>2</v>
      </c>
      <c r="E20" s="87">
        <v>3</v>
      </c>
      <c r="F20" s="87">
        <v>4</v>
      </c>
      <c r="G20" s="88">
        <v>5</v>
      </c>
      <c r="H20" s="90">
        <f t="shared" si="4"/>
        <v>52</v>
      </c>
      <c r="I20" s="86">
        <v>1</v>
      </c>
      <c r="J20" s="87">
        <v>2</v>
      </c>
      <c r="K20" s="87">
        <v>3</v>
      </c>
      <c r="L20" s="87">
        <v>4</v>
      </c>
      <c r="M20" s="88">
        <v>5</v>
      </c>
      <c r="N20" s="90">
        <f t="shared" si="3"/>
        <v>12</v>
      </c>
      <c r="O20" s="86">
        <v>1</v>
      </c>
      <c r="P20" s="87">
        <v>2</v>
      </c>
      <c r="Q20" s="87">
        <v>3</v>
      </c>
      <c r="R20" s="87">
        <v>4</v>
      </c>
      <c r="S20" s="88">
        <v>5</v>
      </c>
      <c r="T20" s="90">
        <f t="shared" si="0"/>
        <v>92</v>
      </c>
      <c r="U20" s="86">
        <v>1</v>
      </c>
      <c r="V20" s="87">
        <v>2</v>
      </c>
      <c r="W20" s="87">
        <v>3</v>
      </c>
      <c r="X20" s="87">
        <v>4</v>
      </c>
      <c r="Y20" s="88">
        <v>5</v>
      </c>
      <c r="Z20" s="94">
        <f t="shared" si="1"/>
        <v>132</v>
      </c>
      <c r="AA20" s="97"/>
      <c r="AB20" s="86">
        <v>1</v>
      </c>
      <c r="AC20" s="87">
        <v>2</v>
      </c>
      <c r="AD20" s="87">
        <v>3</v>
      </c>
      <c r="AE20" s="87">
        <v>4</v>
      </c>
      <c r="AF20" s="88">
        <v>5</v>
      </c>
      <c r="AG20" s="90">
        <f t="shared" si="2"/>
        <v>172</v>
      </c>
      <c r="AH20" s="86">
        <v>1</v>
      </c>
      <c r="AI20" s="87">
        <v>2</v>
      </c>
      <c r="AJ20" s="87">
        <v>3</v>
      </c>
      <c r="AK20" s="87">
        <v>4</v>
      </c>
      <c r="AL20" s="88">
        <v>5</v>
      </c>
      <c r="AM20" s="128"/>
      <c r="AN20" s="62">
        <v>12</v>
      </c>
      <c r="AO20" s="62">
        <v>62</v>
      </c>
      <c r="AP20" s="62">
        <v>112</v>
      </c>
      <c r="AQ20" s="62"/>
    </row>
    <row r="21" spans="1:43" s="2" customFormat="1" ht="15.75" customHeight="1">
      <c r="A21" s="54"/>
      <c r="B21" s="91">
        <v>13</v>
      </c>
      <c r="C21" s="86">
        <v>1</v>
      </c>
      <c r="D21" s="87">
        <v>2</v>
      </c>
      <c r="E21" s="87">
        <v>3</v>
      </c>
      <c r="F21" s="87">
        <v>4</v>
      </c>
      <c r="G21" s="88">
        <v>5</v>
      </c>
      <c r="H21" s="90">
        <f t="shared" si="4"/>
        <v>53</v>
      </c>
      <c r="I21" s="86">
        <v>1</v>
      </c>
      <c r="J21" s="87">
        <v>2</v>
      </c>
      <c r="K21" s="87">
        <v>3</v>
      </c>
      <c r="L21" s="87">
        <v>4</v>
      </c>
      <c r="M21" s="88">
        <v>5</v>
      </c>
      <c r="N21" s="90">
        <f t="shared" si="3"/>
        <v>13</v>
      </c>
      <c r="O21" s="86">
        <v>1</v>
      </c>
      <c r="P21" s="87">
        <v>2</v>
      </c>
      <c r="Q21" s="87">
        <v>3</v>
      </c>
      <c r="R21" s="87">
        <v>4</v>
      </c>
      <c r="S21" s="88">
        <v>5</v>
      </c>
      <c r="T21" s="90">
        <f t="shared" si="0"/>
        <v>93</v>
      </c>
      <c r="U21" s="86">
        <v>1</v>
      </c>
      <c r="V21" s="87">
        <v>2</v>
      </c>
      <c r="W21" s="87">
        <v>3</v>
      </c>
      <c r="X21" s="87">
        <v>4</v>
      </c>
      <c r="Y21" s="88">
        <v>5</v>
      </c>
      <c r="Z21" s="94">
        <f t="shared" si="1"/>
        <v>133</v>
      </c>
      <c r="AA21" s="98"/>
      <c r="AB21" s="86">
        <v>1</v>
      </c>
      <c r="AC21" s="87">
        <v>2</v>
      </c>
      <c r="AD21" s="87">
        <v>3</v>
      </c>
      <c r="AE21" s="87">
        <v>4</v>
      </c>
      <c r="AF21" s="88">
        <v>5</v>
      </c>
      <c r="AG21" s="90">
        <f t="shared" si="2"/>
        <v>173</v>
      </c>
      <c r="AH21" s="86">
        <v>1</v>
      </c>
      <c r="AI21" s="87">
        <v>2</v>
      </c>
      <c r="AJ21" s="87">
        <v>3</v>
      </c>
      <c r="AK21" s="87">
        <v>4</v>
      </c>
      <c r="AL21" s="88">
        <v>5</v>
      </c>
      <c r="AM21" s="128"/>
      <c r="AN21" s="62">
        <v>13</v>
      </c>
      <c r="AO21" s="62">
        <v>63</v>
      </c>
      <c r="AP21" s="62">
        <v>113</v>
      </c>
      <c r="AQ21" s="62"/>
    </row>
    <row r="22" spans="1:43" s="2" customFormat="1" ht="15.75" customHeight="1">
      <c r="A22" s="54"/>
      <c r="B22" s="90">
        <v>14</v>
      </c>
      <c r="C22" s="86">
        <v>1</v>
      </c>
      <c r="D22" s="87">
        <v>2</v>
      </c>
      <c r="E22" s="87">
        <v>3</v>
      </c>
      <c r="F22" s="87">
        <v>4</v>
      </c>
      <c r="G22" s="88">
        <v>5</v>
      </c>
      <c r="H22" s="90">
        <f t="shared" si="4"/>
        <v>54</v>
      </c>
      <c r="I22" s="86">
        <v>1</v>
      </c>
      <c r="J22" s="87">
        <v>2</v>
      </c>
      <c r="K22" s="87">
        <v>3</v>
      </c>
      <c r="L22" s="87">
        <v>4</v>
      </c>
      <c r="M22" s="88">
        <v>5</v>
      </c>
      <c r="N22" s="90">
        <f t="shared" si="3"/>
        <v>14</v>
      </c>
      <c r="O22" s="86">
        <v>1</v>
      </c>
      <c r="P22" s="87">
        <v>2</v>
      </c>
      <c r="Q22" s="87">
        <v>3</v>
      </c>
      <c r="R22" s="87">
        <v>4</v>
      </c>
      <c r="S22" s="88">
        <v>5</v>
      </c>
      <c r="T22" s="90">
        <f t="shared" si="0"/>
        <v>94</v>
      </c>
      <c r="U22" s="86">
        <v>1</v>
      </c>
      <c r="V22" s="87">
        <v>2</v>
      </c>
      <c r="W22" s="87">
        <v>3</v>
      </c>
      <c r="X22" s="87">
        <v>4</v>
      </c>
      <c r="Y22" s="88">
        <v>5</v>
      </c>
      <c r="Z22" s="94">
        <f t="shared" si="1"/>
        <v>134</v>
      </c>
      <c r="AA22" s="97"/>
      <c r="AB22" s="86">
        <v>1</v>
      </c>
      <c r="AC22" s="87">
        <v>2</v>
      </c>
      <c r="AD22" s="87">
        <v>3</v>
      </c>
      <c r="AE22" s="87">
        <v>4</v>
      </c>
      <c r="AF22" s="88">
        <v>5</v>
      </c>
      <c r="AG22" s="90">
        <f t="shared" si="2"/>
        <v>174</v>
      </c>
      <c r="AH22" s="86">
        <v>1</v>
      </c>
      <c r="AI22" s="87">
        <v>2</v>
      </c>
      <c r="AJ22" s="87">
        <v>3</v>
      </c>
      <c r="AK22" s="87">
        <v>4</v>
      </c>
      <c r="AL22" s="88">
        <v>5</v>
      </c>
      <c r="AM22" s="128"/>
      <c r="AN22" s="62">
        <v>14</v>
      </c>
      <c r="AO22" s="62">
        <v>64</v>
      </c>
      <c r="AP22" s="62">
        <v>114</v>
      </c>
      <c r="AQ22" s="62"/>
    </row>
    <row r="23" spans="1:43" s="2" customFormat="1" ht="15.75" customHeight="1">
      <c r="A23" s="54"/>
      <c r="B23" s="91">
        <v>15</v>
      </c>
      <c r="C23" s="86">
        <v>1</v>
      </c>
      <c r="D23" s="87">
        <v>2</v>
      </c>
      <c r="E23" s="87">
        <v>3</v>
      </c>
      <c r="F23" s="87">
        <v>4</v>
      </c>
      <c r="G23" s="88">
        <v>5</v>
      </c>
      <c r="H23" s="90">
        <f t="shared" si="4"/>
        <v>55</v>
      </c>
      <c r="I23" s="86">
        <v>1</v>
      </c>
      <c r="J23" s="87">
        <v>2</v>
      </c>
      <c r="K23" s="87">
        <v>3</v>
      </c>
      <c r="L23" s="87">
        <v>4</v>
      </c>
      <c r="M23" s="88">
        <v>5</v>
      </c>
      <c r="N23" s="90">
        <f t="shared" si="3"/>
        <v>15</v>
      </c>
      <c r="O23" s="86">
        <v>1</v>
      </c>
      <c r="P23" s="87">
        <v>2</v>
      </c>
      <c r="Q23" s="87">
        <v>3</v>
      </c>
      <c r="R23" s="87">
        <v>4</v>
      </c>
      <c r="S23" s="88">
        <v>5</v>
      </c>
      <c r="T23" s="90">
        <f t="shared" si="0"/>
        <v>95</v>
      </c>
      <c r="U23" s="86">
        <v>1</v>
      </c>
      <c r="V23" s="87">
        <v>2</v>
      </c>
      <c r="W23" s="87">
        <v>3</v>
      </c>
      <c r="X23" s="87">
        <v>4</v>
      </c>
      <c r="Y23" s="88">
        <v>5</v>
      </c>
      <c r="Z23" s="94">
        <f t="shared" si="1"/>
        <v>135</v>
      </c>
      <c r="AA23" s="98"/>
      <c r="AB23" s="86">
        <v>1</v>
      </c>
      <c r="AC23" s="87">
        <v>2</v>
      </c>
      <c r="AD23" s="87">
        <v>3</v>
      </c>
      <c r="AE23" s="87">
        <v>4</v>
      </c>
      <c r="AF23" s="88">
        <v>5</v>
      </c>
      <c r="AG23" s="90">
        <f t="shared" si="2"/>
        <v>175</v>
      </c>
      <c r="AH23" s="86">
        <v>1</v>
      </c>
      <c r="AI23" s="87">
        <v>2</v>
      </c>
      <c r="AJ23" s="87">
        <v>3</v>
      </c>
      <c r="AK23" s="87">
        <v>4</v>
      </c>
      <c r="AL23" s="88">
        <v>5</v>
      </c>
      <c r="AM23" s="129"/>
      <c r="AN23" s="62">
        <v>15</v>
      </c>
      <c r="AO23" s="62">
        <v>65</v>
      </c>
      <c r="AP23" s="62">
        <v>115</v>
      </c>
      <c r="AQ23" s="62"/>
    </row>
    <row r="24" spans="1:43" s="2" customFormat="1" ht="15.75" customHeight="1">
      <c r="A24" s="54"/>
      <c r="B24" s="90">
        <v>16</v>
      </c>
      <c r="C24" s="86">
        <v>1</v>
      </c>
      <c r="D24" s="87">
        <v>2</v>
      </c>
      <c r="E24" s="87">
        <v>3</v>
      </c>
      <c r="F24" s="87">
        <v>4</v>
      </c>
      <c r="G24" s="88">
        <v>5</v>
      </c>
      <c r="H24" s="90">
        <f t="shared" si="4"/>
        <v>56</v>
      </c>
      <c r="I24" s="86">
        <v>1</v>
      </c>
      <c r="J24" s="87">
        <v>2</v>
      </c>
      <c r="K24" s="87">
        <v>3</v>
      </c>
      <c r="L24" s="87">
        <v>4</v>
      </c>
      <c r="M24" s="88">
        <v>5</v>
      </c>
      <c r="N24" s="90">
        <f t="shared" si="3"/>
        <v>16</v>
      </c>
      <c r="O24" s="86">
        <v>1</v>
      </c>
      <c r="P24" s="87">
        <v>2</v>
      </c>
      <c r="Q24" s="87">
        <v>3</v>
      </c>
      <c r="R24" s="87">
        <v>4</v>
      </c>
      <c r="S24" s="88">
        <v>5</v>
      </c>
      <c r="T24" s="90">
        <f t="shared" si="0"/>
        <v>96</v>
      </c>
      <c r="U24" s="86">
        <v>1</v>
      </c>
      <c r="V24" s="87">
        <v>2</v>
      </c>
      <c r="W24" s="87">
        <v>3</v>
      </c>
      <c r="X24" s="87">
        <v>4</v>
      </c>
      <c r="Y24" s="88">
        <v>5</v>
      </c>
      <c r="Z24" s="94">
        <f t="shared" si="1"/>
        <v>136</v>
      </c>
      <c r="AA24" s="97"/>
      <c r="AB24" s="86">
        <v>1</v>
      </c>
      <c r="AC24" s="87">
        <v>2</v>
      </c>
      <c r="AD24" s="87">
        <v>3</v>
      </c>
      <c r="AE24" s="87">
        <v>4</v>
      </c>
      <c r="AF24" s="88">
        <v>5</v>
      </c>
      <c r="AG24" s="90">
        <f t="shared" si="2"/>
        <v>176</v>
      </c>
      <c r="AH24" s="86">
        <v>1</v>
      </c>
      <c r="AI24" s="87">
        <v>2</v>
      </c>
      <c r="AJ24" s="87">
        <v>3</v>
      </c>
      <c r="AK24" s="87">
        <v>4</v>
      </c>
      <c r="AL24" s="88">
        <v>5</v>
      </c>
      <c r="AM24" s="130"/>
      <c r="AN24" s="62">
        <v>16</v>
      </c>
      <c r="AO24" s="62">
        <v>66</v>
      </c>
      <c r="AP24" s="62">
        <v>116</v>
      </c>
      <c r="AQ24" s="62"/>
    </row>
    <row r="25" spans="1:43" s="2" customFormat="1" ht="15.75" customHeight="1">
      <c r="A25" s="54"/>
      <c r="B25" s="90">
        <v>17</v>
      </c>
      <c r="C25" s="86">
        <v>1</v>
      </c>
      <c r="D25" s="87">
        <v>2</v>
      </c>
      <c r="E25" s="87">
        <v>3</v>
      </c>
      <c r="F25" s="87">
        <v>4</v>
      </c>
      <c r="G25" s="88">
        <v>5</v>
      </c>
      <c r="H25" s="90">
        <f t="shared" si="4"/>
        <v>57</v>
      </c>
      <c r="I25" s="86">
        <v>1</v>
      </c>
      <c r="J25" s="87">
        <v>2</v>
      </c>
      <c r="K25" s="87">
        <v>3</v>
      </c>
      <c r="L25" s="87">
        <v>4</v>
      </c>
      <c r="M25" s="88">
        <v>5</v>
      </c>
      <c r="N25" s="90">
        <f t="shared" si="3"/>
        <v>17</v>
      </c>
      <c r="O25" s="86">
        <v>1</v>
      </c>
      <c r="P25" s="87">
        <v>2</v>
      </c>
      <c r="Q25" s="87">
        <v>3</v>
      </c>
      <c r="R25" s="87">
        <v>4</v>
      </c>
      <c r="S25" s="88">
        <v>5</v>
      </c>
      <c r="T25" s="90">
        <f t="shared" si="0"/>
        <v>97</v>
      </c>
      <c r="U25" s="86">
        <v>1</v>
      </c>
      <c r="V25" s="87">
        <v>2</v>
      </c>
      <c r="W25" s="87">
        <v>3</v>
      </c>
      <c r="X25" s="87">
        <v>4</v>
      </c>
      <c r="Y25" s="88">
        <v>5</v>
      </c>
      <c r="Z25" s="94">
        <f t="shared" si="1"/>
        <v>137</v>
      </c>
      <c r="AA25" s="98"/>
      <c r="AB25" s="86">
        <v>1</v>
      </c>
      <c r="AC25" s="87">
        <v>2</v>
      </c>
      <c r="AD25" s="87">
        <v>3</v>
      </c>
      <c r="AE25" s="87">
        <v>4</v>
      </c>
      <c r="AF25" s="88">
        <v>5</v>
      </c>
      <c r="AG25" s="90">
        <f t="shared" si="2"/>
        <v>177</v>
      </c>
      <c r="AH25" s="86">
        <v>1</v>
      </c>
      <c r="AI25" s="87">
        <v>2</v>
      </c>
      <c r="AJ25" s="87">
        <v>3</v>
      </c>
      <c r="AK25" s="87">
        <v>4</v>
      </c>
      <c r="AL25" s="88">
        <v>5</v>
      </c>
      <c r="AM25" s="166" t="s">
        <v>30</v>
      </c>
      <c r="AN25" s="62">
        <v>17</v>
      </c>
      <c r="AO25" s="62">
        <v>67</v>
      </c>
      <c r="AP25" s="62">
        <v>117</v>
      </c>
      <c r="AQ25" s="62"/>
    </row>
    <row r="26" spans="1:43" s="2" customFormat="1" ht="15.75" customHeight="1">
      <c r="A26" s="54"/>
      <c r="B26" s="91">
        <v>18</v>
      </c>
      <c r="C26" s="86">
        <v>1</v>
      </c>
      <c r="D26" s="87">
        <v>2</v>
      </c>
      <c r="E26" s="87">
        <v>3</v>
      </c>
      <c r="F26" s="87">
        <v>4</v>
      </c>
      <c r="G26" s="88">
        <v>5</v>
      </c>
      <c r="H26" s="90">
        <f t="shared" si="4"/>
        <v>58</v>
      </c>
      <c r="I26" s="86">
        <v>1</v>
      </c>
      <c r="J26" s="87">
        <v>2</v>
      </c>
      <c r="K26" s="87">
        <v>3</v>
      </c>
      <c r="L26" s="87">
        <v>4</v>
      </c>
      <c r="M26" s="88">
        <v>5</v>
      </c>
      <c r="N26" s="90">
        <f t="shared" si="3"/>
        <v>18</v>
      </c>
      <c r="O26" s="86">
        <v>1</v>
      </c>
      <c r="P26" s="87">
        <v>2</v>
      </c>
      <c r="Q26" s="87">
        <v>3</v>
      </c>
      <c r="R26" s="87">
        <v>4</v>
      </c>
      <c r="S26" s="88">
        <v>5</v>
      </c>
      <c r="T26" s="90">
        <f t="shared" si="0"/>
        <v>98</v>
      </c>
      <c r="U26" s="86">
        <v>1</v>
      </c>
      <c r="V26" s="87">
        <v>2</v>
      </c>
      <c r="W26" s="87">
        <v>3</v>
      </c>
      <c r="X26" s="87">
        <v>4</v>
      </c>
      <c r="Y26" s="88">
        <v>5</v>
      </c>
      <c r="Z26" s="94">
        <f t="shared" si="1"/>
        <v>138</v>
      </c>
      <c r="AA26" s="97"/>
      <c r="AB26" s="86">
        <v>1</v>
      </c>
      <c r="AC26" s="87">
        <v>2</v>
      </c>
      <c r="AD26" s="87">
        <v>3</v>
      </c>
      <c r="AE26" s="87">
        <v>4</v>
      </c>
      <c r="AF26" s="88">
        <v>5</v>
      </c>
      <c r="AG26" s="90">
        <f t="shared" si="2"/>
        <v>178</v>
      </c>
      <c r="AH26" s="86">
        <v>1</v>
      </c>
      <c r="AI26" s="87">
        <v>2</v>
      </c>
      <c r="AJ26" s="87">
        <v>3</v>
      </c>
      <c r="AK26" s="87">
        <v>4</v>
      </c>
      <c r="AL26" s="88">
        <v>5</v>
      </c>
      <c r="AM26" s="134"/>
      <c r="AN26" s="62">
        <v>18</v>
      </c>
      <c r="AO26" s="62">
        <v>68</v>
      </c>
      <c r="AP26" s="62">
        <v>118</v>
      </c>
      <c r="AQ26" s="62"/>
    </row>
    <row r="27" spans="1:43" s="2" customFormat="1" ht="15.75" customHeight="1">
      <c r="A27" s="54"/>
      <c r="B27" s="90">
        <v>19</v>
      </c>
      <c r="C27" s="86">
        <v>1</v>
      </c>
      <c r="D27" s="87">
        <v>2</v>
      </c>
      <c r="E27" s="87">
        <v>3</v>
      </c>
      <c r="F27" s="87">
        <v>4</v>
      </c>
      <c r="G27" s="88">
        <v>5</v>
      </c>
      <c r="H27" s="90">
        <f t="shared" si="4"/>
        <v>59</v>
      </c>
      <c r="I27" s="86">
        <v>1</v>
      </c>
      <c r="J27" s="87">
        <v>2</v>
      </c>
      <c r="K27" s="87">
        <v>3</v>
      </c>
      <c r="L27" s="87">
        <v>4</v>
      </c>
      <c r="M27" s="88">
        <v>5</v>
      </c>
      <c r="N27" s="90">
        <f t="shared" si="3"/>
        <v>19</v>
      </c>
      <c r="O27" s="86">
        <v>1</v>
      </c>
      <c r="P27" s="87">
        <v>2</v>
      </c>
      <c r="Q27" s="87">
        <v>3</v>
      </c>
      <c r="R27" s="87">
        <v>4</v>
      </c>
      <c r="S27" s="88">
        <v>5</v>
      </c>
      <c r="T27" s="90">
        <f t="shared" si="0"/>
        <v>99</v>
      </c>
      <c r="U27" s="86">
        <v>1</v>
      </c>
      <c r="V27" s="87">
        <v>2</v>
      </c>
      <c r="W27" s="87">
        <v>3</v>
      </c>
      <c r="X27" s="87">
        <v>4</v>
      </c>
      <c r="Y27" s="88">
        <v>5</v>
      </c>
      <c r="Z27" s="94">
        <f t="shared" si="1"/>
        <v>139</v>
      </c>
      <c r="AA27" s="98"/>
      <c r="AB27" s="86">
        <v>1</v>
      </c>
      <c r="AC27" s="87">
        <v>2</v>
      </c>
      <c r="AD27" s="87">
        <v>3</v>
      </c>
      <c r="AE27" s="87">
        <v>4</v>
      </c>
      <c r="AF27" s="88">
        <v>5</v>
      </c>
      <c r="AG27" s="90">
        <f t="shared" si="2"/>
        <v>179</v>
      </c>
      <c r="AH27" s="86">
        <v>1</v>
      </c>
      <c r="AI27" s="87">
        <v>2</v>
      </c>
      <c r="AJ27" s="87">
        <v>3</v>
      </c>
      <c r="AK27" s="87">
        <v>4</v>
      </c>
      <c r="AL27" s="88">
        <v>5</v>
      </c>
      <c r="AM27" s="128"/>
      <c r="AN27" s="62">
        <v>19</v>
      </c>
      <c r="AO27" s="62">
        <v>69</v>
      </c>
      <c r="AP27" s="62"/>
      <c r="AQ27" s="62"/>
    </row>
    <row r="28" spans="1:43" s="2" customFormat="1" ht="15.75" customHeight="1">
      <c r="A28" s="54"/>
      <c r="B28" s="91">
        <v>20</v>
      </c>
      <c r="C28" s="86">
        <v>1</v>
      </c>
      <c r="D28" s="87">
        <v>2</v>
      </c>
      <c r="E28" s="87">
        <v>3</v>
      </c>
      <c r="F28" s="87">
        <v>4</v>
      </c>
      <c r="G28" s="88">
        <v>5</v>
      </c>
      <c r="H28" s="90">
        <f t="shared" si="4"/>
        <v>60</v>
      </c>
      <c r="I28" s="86">
        <v>1</v>
      </c>
      <c r="J28" s="87">
        <v>2</v>
      </c>
      <c r="K28" s="87">
        <v>3</v>
      </c>
      <c r="L28" s="87">
        <v>4</v>
      </c>
      <c r="M28" s="88">
        <v>5</v>
      </c>
      <c r="N28" s="90">
        <f t="shared" si="3"/>
        <v>20</v>
      </c>
      <c r="O28" s="86">
        <v>1</v>
      </c>
      <c r="P28" s="87">
        <v>2</v>
      </c>
      <c r="Q28" s="87">
        <v>3</v>
      </c>
      <c r="R28" s="87">
        <v>4</v>
      </c>
      <c r="S28" s="88">
        <v>5</v>
      </c>
      <c r="T28" s="90">
        <f t="shared" si="0"/>
        <v>100</v>
      </c>
      <c r="U28" s="86">
        <v>1</v>
      </c>
      <c r="V28" s="87">
        <v>2</v>
      </c>
      <c r="W28" s="87">
        <v>3</v>
      </c>
      <c r="X28" s="87">
        <v>4</v>
      </c>
      <c r="Y28" s="88">
        <v>5</v>
      </c>
      <c r="Z28" s="94">
        <f t="shared" si="1"/>
        <v>140</v>
      </c>
      <c r="AA28" s="97"/>
      <c r="AB28" s="86">
        <v>1</v>
      </c>
      <c r="AC28" s="87">
        <v>2</v>
      </c>
      <c r="AD28" s="87">
        <v>3</v>
      </c>
      <c r="AE28" s="87">
        <v>4</v>
      </c>
      <c r="AF28" s="88">
        <v>5</v>
      </c>
      <c r="AG28" s="90">
        <f t="shared" si="2"/>
        <v>180</v>
      </c>
      <c r="AH28" s="86">
        <v>1</v>
      </c>
      <c r="AI28" s="87">
        <v>2</v>
      </c>
      <c r="AJ28" s="87">
        <v>3</v>
      </c>
      <c r="AK28" s="87">
        <v>4</v>
      </c>
      <c r="AL28" s="88">
        <v>5</v>
      </c>
      <c r="AM28" s="128"/>
      <c r="AN28" s="62">
        <v>20</v>
      </c>
      <c r="AO28" s="62">
        <v>70</v>
      </c>
      <c r="AP28" s="62"/>
      <c r="AQ28" s="62"/>
    </row>
    <row r="29" spans="1:43" s="2" customFormat="1" ht="15.75" customHeight="1">
      <c r="A29" s="54"/>
      <c r="B29" s="90">
        <v>21</v>
      </c>
      <c r="C29" s="86">
        <v>1</v>
      </c>
      <c r="D29" s="87">
        <v>2</v>
      </c>
      <c r="E29" s="87">
        <v>3</v>
      </c>
      <c r="F29" s="87">
        <v>4</v>
      </c>
      <c r="G29" s="88">
        <v>5</v>
      </c>
      <c r="H29" s="90">
        <f t="shared" si="4"/>
        <v>61</v>
      </c>
      <c r="I29" s="86">
        <v>1</v>
      </c>
      <c r="J29" s="87">
        <v>2</v>
      </c>
      <c r="K29" s="87">
        <v>3</v>
      </c>
      <c r="L29" s="87">
        <v>4</v>
      </c>
      <c r="M29" s="88">
        <v>5</v>
      </c>
      <c r="N29" s="90">
        <f t="shared" si="3"/>
        <v>21</v>
      </c>
      <c r="O29" s="86">
        <v>1</v>
      </c>
      <c r="P29" s="87">
        <v>2</v>
      </c>
      <c r="Q29" s="87">
        <v>3</v>
      </c>
      <c r="R29" s="87">
        <v>4</v>
      </c>
      <c r="S29" s="88">
        <v>5</v>
      </c>
      <c r="T29" s="90">
        <f t="shared" si="0"/>
        <v>101</v>
      </c>
      <c r="U29" s="86">
        <v>1</v>
      </c>
      <c r="V29" s="87">
        <v>2</v>
      </c>
      <c r="W29" s="87">
        <v>3</v>
      </c>
      <c r="X29" s="87">
        <v>4</v>
      </c>
      <c r="Y29" s="88">
        <v>5</v>
      </c>
      <c r="Z29" s="94">
        <f t="shared" si="1"/>
        <v>141</v>
      </c>
      <c r="AA29" s="97"/>
      <c r="AB29" s="86">
        <v>1</v>
      </c>
      <c r="AC29" s="87">
        <v>2</v>
      </c>
      <c r="AD29" s="87">
        <v>3</v>
      </c>
      <c r="AE29" s="87">
        <v>4</v>
      </c>
      <c r="AF29" s="88">
        <v>5</v>
      </c>
      <c r="AG29" s="90">
        <f t="shared" si="2"/>
        <v>181</v>
      </c>
      <c r="AH29" s="86">
        <v>1</v>
      </c>
      <c r="AI29" s="87">
        <v>2</v>
      </c>
      <c r="AJ29" s="87">
        <v>3</v>
      </c>
      <c r="AK29" s="87">
        <v>4</v>
      </c>
      <c r="AL29" s="88">
        <v>5</v>
      </c>
      <c r="AM29" s="128"/>
      <c r="AN29" s="62">
        <v>21</v>
      </c>
      <c r="AO29" s="62">
        <v>71</v>
      </c>
      <c r="AP29" s="62"/>
      <c r="AQ29" s="62"/>
    </row>
    <row r="30" spans="1:43" s="2" customFormat="1" ht="15.75" customHeight="1">
      <c r="A30" s="54"/>
      <c r="B30" s="90">
        <v>22</v>
      </c>
      <c r="C30" s="86">
        <v>1</v>
      </c>
      <c r="D30" s="87">
        <v>2</v>
      </c>
      <c r="E30" s="87">
        <v>3</v>
      </c>
      <c r="F30" s="87">
        <v>4</v>
      </c>
      <c r="G30" s="88">
        <v>5</v>
      </c>
      <c r="H30" s="90">
        <f t="shared" si="4"/>
        <v>62</v>
      </c>
      <c r="I30" s="86">
        <v>1</v>
      </c>
      <c r="J30" s="87">
        <v>2</v>
      </c>
      <c r="K30" s="87">
        <v>3</v>
      </c>
      <c r="L30" s="87">
        <v>4</v>
      </c>
      <c r="M30" s="88">
        <v>5</v>
      </c>
      <c r="N30" s="90">
        <f t="shared" si="3"/>
        <v>22</v>
      </c>
      <c r="O30" s="86">
        <v>1</v>
      </c>
      <c r="P30" s="87">
        <v>2</v>
      </c>
      <c r="Q30" s="87">
        <v>3</v>
      </c>
      <c r="R30" s="87">
        <v>4</v>
      </c>
      <c r="S30" s="88">
        <v>5</v>
      </c>
      <c r="T30" s="90">
        <f t="shared" si="0"/>
        <v>102</v>
      </c>
      <c r="U30" s="86">
        <v>1</v>
      </c>
      <c r="V30" s="87">
        <v>2</v>
      </c>
      <c r="W30" s="87">
        <v>3</v>
      </c>
      <c r="X30" s="87">
        <v>4</v>
      </c>
      <c r="Y30" s="88">
        <v>5</v>
      </c>
      <c r="Z30" s="94">
        <f t="shared" si="1"/>
        <v>142</v>
      </c>
      <c r="AA30" s="98"/>
      <c r="AB30" s="86">
        <v>1</v>
      </c>
      <c r="AC30" s="87">
        <v>2</v>
      </c>
      <c r="AD30" s="87">
        <v>3</v>
      </c>
      <c r="AE30" s="87">
        <v>4</v>
      </c>
      <c r="AF30" s="88">
        <v>5</v>
      </c>
      <c r="AG30" s="90">
        <f t="shared" si="2"/>
        <v>182</v>
      </c>
      <c r="AH30" s="86">
        <v>1</v>
      </c>
      <c r="AI30" s="87">
        <v>2</v>
      </c>
      <c r="AJ30" s="87">
        <v>3</v>
      </c>
      <c r="AK30" s="87">
        <v>4</v>
      </c>
      <c r="AL30" s="88">
        <v>5</v>
      </c>
      <c r="AM30" s="128"/>
      <c r="AN30" s="62">
        <v>22</v>
      </c>
      <c r="AO30" s="62">
        <v>72</v>
      </c>
      <c r="AP30" s="62"/>
      <c r="AQ30" s="62"/>
    </row>
    <row r="31" spans="1:43" s="2" customFormat="1" ht="15.75" customHeight="1">
      <c r="A31" s="54"/>
      <c r="B31" s="91">
        <v>23</v>
      </c>
      <c r="C31" s="86">
        <v>1</v>
      </c>
      <c r="D31" s="87">
        <v>2</v>
      </c>
      <c r="E31" s="87">
        <v>3</v>
      </c>
      <c r="F31" s="87">
        <v>4</v>
      </c>
      <c r="G31" s="88">
        <v>5</v>
      </c>
      <c r="H31" s="90">
        <f t="shared" si="4"/>
        <v>63</v>
      </c>
      <c r="I31" s="86">
        <v>1</v>
      </c>
      <c r="J31" s="87">
        <v>2</v>
      </c>
      <c r="K31" s="87">
        <v>3</v>
      </c>
      <c r="L31" s="87">
        <v>4</v>
      </c>
      <c r="M31" s="88">
        <v>5</v>
      </c>
      <c r="N31" s="90">
        <f t="shared" si="3"/>
        <v>23</v>
      </c>
      <c r="O31" s="86">
        <v>1</v>
      </c>
      <c r="P31" s="87">
        <v>2</v>
      </c>
      <c r="Q31" s="87">
        <v>3</v>
      </c>
      <c r="R31" s="87">
        <v>4</v>
      </c>
      <c r="S31" s="88">
        <v>5</v>
      </c>
      <c r="T31" s="90">
        <f t="shared" si="0"/>
        <v>103</v>
      </c>
      <c r="U31" s="86">
        <v>1</v>
      </c>
      <c r="V31" s="87">
        <v>2</v>
      </c>
      <c r="W31" s="87">
        <v>3</v>
      </c>
      <c r="X31" s="87">
        <v>4</v>
      </c>
      <c r="Y31" s="88">
        <v>5</v>
      </c>
      <c r="Z31" s="94">
        <f t="shared" si="1"/>
        <v>143</v>
      </c>
      <c r="AA31" s="98"/>
      <c r="AB31" s="86">
        <v>1</v>
      </c>
      <c r="AC31" s="87">
        <v>2</v>
      </c>
      <c r="AD31" s="87">
        <v>3</v>
      </c>
      <c r="AE31" s="87">
        <v>4</v>
      </c>
      <c r="AF31" s="88">
        <v>5</v>
      </c>
      <c r="AG31" s="90">
        <f t="shared" si="2"/>
        <v>183</v>
      </c>
      <c r="AH31" s="86">
        <v>1</v>
      </c>
      <c r="AI31" s="87">
        <v>2</v>
      </c>
      <c r="AJ31" s="87">
        <v>3</v>
      </c>
      <c r="AK31" s="87">
        <v>4</v>
      </c>
      <c r="AL31" s="88">
        <v>5</v>
      </c>
      <c r="AM31" s="128"/>
      <c r="AN31" s="62">
        <v>23</v>
      </c>
      <c r="AO31" s="62">
        <v>73</v>
      </c>
      <c r="AP31" s="62"/>
      <c r="AQ31" s="62"/>
    </row>
    <row r="32" spans="1:43" s="2" customFormat="1" ht="15.75" customHeight="1">
      <c r="A32" s="54"/>
      <c r="B32" s="90">
        <v>24</v>
      </c>
      <c r="C32" s="86">
        <v>1</v>
      </c>
      <c r="D32" s="87">
        <v>2</v>
      </c>
      <c r="E32" s="87">
        <v>3</v>
      </c>
      <c r="F32" s="87">
        <v>4</v>
      </c>
      <c r="G32" s="88">
        <v>5</v>
      </c>
      <c r="H32" s="90">
        <f t="shared" si="4"/>
        <v>64</v>
      </c>
      <c r="I32" s="86">
        <v>1</v>
      </c>
      <c r="J32" s="87">
        <v>2</v>
      </c>
      <c r="K32" s="87">
        <v>3</v>
      </c>
      <c r="L32" s="87">
        <v>4</v>
      </c>
      <c r="M32" s="88">
        <v>5</v>
      </c>
      <c r="N32" s="90">
        <f t="shared" si="3"/>
        <v>24</v>
      </c>
      <c r="O32" s="86">
        <v>1</v>
      </c>
      <c r="P32" s="87">
        <v>2</v>
      </c>
      <c r="Q32" s="87">
        <v>3</v>
      </c>
      <c r="R32" s="87">
        <v>4</v>
      </c>
      <c r="S32" s="88">
        <v>5</v>
      </c>
      <c r="T32" s="90">
        <f t="shared" si="0"/>
        <v>104</v>
      </c>
      <c r="U32" s="86">
        <v>1</v>
      </c>
      <c r="V32" s="87">
        <v>2</v>
      </c>
      <c r="W32" s="87">
        <v>3</v>
      </c>
      <c r="X32" s="87">
        <v>4</v>
      </c>
      <c r="Y32" s="88">
        <v>5</v>
      </c>
      <c r="Z32" s="94">
        <f t="shared" si="1"/>
        <v>144</v>
      </c>
      <c r="AA32" s="97"/>
      <c r="AB32" s="86">
        <v>1</v>
      </c>
      <c r="AC32" s="87">
        <v>2</v>
      </c>
      <c r="AD32" s="87">
        <v>3</v>
      </c>
      <c r="AE32" s="87">
        <v>4</v>
      </c>
      <c r="AF32" s="88">
        <v>5</v>
      </c>
      <c r="AG32" s="90">
        <f t="shared" si="2"/>
        <v>184</v>
      </c>
      <c r="AH32" s="86">
        <v>1</v>
      </c>
      <c r="AI32" s="87">
        <v>2</v>
      </c>
      <c r="AJ32" s="87">
        <v>3</v>
      </c>
      <c r="AK32" s="87">
        <v>4</v>
      </c>
      <c r="AL32" s="88">
        <v>5</v>
      </c>
      <c r="AM32" s="128"/>
      <c r="AN32" s="62">
        <v>24</v>
      </c>
      <c r="AO32" s="62">
        <v>74</v>
      </c>
      <c r="AP32" s="62"/>
      <c r="AQ32" s="62"/>
    </row>
    <row r="33" spans="1:43" s="2" customFormat="1" ht="15.75" customHeight="1">
      <c r="A33" s="54"/>
      <c r="B33" s="91">
        <v>25</v>
      </c>
      <c r="C33" s="86">
        <v>1</v>
      </c>
      <c r="D33" s="87">
        <v>2</v>
      </c>
      <c r="E33" s="87">
        <v>3</v>
      </c>
      <c r="F33" s="87">
        <v>4</v>
      </c>
      <c r="G33" s="88">
        <v>5</v>
      </c>
      <c r="H33" s="90">
        <f t="shared" si="4"/>
        <v>65</v>
      </c>
      <c r="I33" s="86">
        <v>1</v>
      </c>
      <c r="J33" s="87">
        <v>2</v>
      </c>
      <c r="K33" s="87">
        <v>3</v>
      </c>
      <c r="L33" s="87">
        <v>4</v>
      </c>
      <c r="M33" s="88">
        <v>5</v>
      </c>
      <c r="N33" s="90">
        <f t="shared" si="3"/>
        <v>25</v>
      </c>
      <c r="O33" s="86">
        <v>1</v>
      </c>
      <c r="P33" s="87">
        <v>2</v>
      </c>
      <c r="Q33" s="87">
        <v>3</v>
      </c>
      <c r="R33" s="87">
        <v>4</v>
      </c>
      <c r="S33" s="88">
        <v>5</v>
      </c>
      <c r="T33" s="90">
        <f t="shared" si="0"/>
        <v>105</v>
      </c>
      <c r="U33" s="86">
        <v>1</v>
      </c>
      <c r="V33" s="87">
        <v>2</v>
      </c>
      <c r="W33" s="87">
        <v>3</v>
      </c>
      <c r="X33" s="87">
        <v>4</v>
      </c>
      <c r="Y33" s="88">
        <v>5</v>
      </c>
      <c r="Z33" s="94">
        <f t="shared" si="1"/>
        <v>145</v>
      </c>
      <c r="AA33" s="98"/>
      <c r="AB33" s="86">
        <v>1</v>
      </c>
      <c r="AC33" s="87">
        <v>2</v>
      </c>
      <c r="AD33" s="87">
        <v>3</v>
      </c>
      <c r="AE33" s="87">
        <v>4</v>
      </c>
      <c r="AF33" s="88">
        <v>5</v>
      </c>
      <c r="AG33" s="90">
        <f t="shared" si="2"/>
        <v>185</v>
      </c>
      <c r="AH33" s="86">
        <v>1</v>
      </c>
      <c r="AI33" s="87">
        <v>2</v>
      </c>
      <c r="AJ33" s="87">
        <v>3</v>
      </c>
      <c r="AK33" s="87">
        <v>4</v>
      </c>
      <c r="AL33" s="88">
        <v>5</v>
      </c>
      <c r="AM33" s="128"/>
      <c r="AN33" s="62">
        <v>25</v>
      </c>
      <c r="AO33" s="62">
        <v>75</v>
      </c>
      <c r="AP33" s="62"/>
      <c r="AQ33" s="62"/>
    </row>
    <row r="34" spans="1:43" s="2" customFormat="1" ht="15.75" customHeight="1">
      <c r="A34" s="54"/>
      <c r="B34" s="90">
        <v>26</v>
      </c>
      <c r="C34" s="86">
        <v>1</v>
      </c>
      <c r="D34" s="87">
        <v>2</v>
      </c>
      <c r="E34" s="87">
        <v>3</v>
      </c>
      <c r="F34" s="87">
        <v>4</v>
      </c>
      <c r="G34" s="88">
        <v>5</v>
      </c>
      <c r="H34" s="90">
        <f t="shared" si="4"/>
        <v>66</v>
      </c>
      <c r="I34" s="86">
        <v>1</v>
      </c>
      <c r="J34" s="87">
        <v>2</v>
      </c>
      <c r="K34" s="87">
        <v>3</v>
      </c>
      <c r="L34" s="87">
        <v>4</v>
      </c>
      <c r="M34" s="88">
        <v>5</v>
      </c>
      <c r="N34" s="90">
        <f t="shared" si="3"/>
        <v>26</v>
      </c>
      <c r="O34" s="86">
        <v>1</v>
      </c>
      <c r="P34" s="87">
        <v>2</v>
      </c>
      <c r="Q34" s="87">
        <v>3</v>
      </c>
      <c r="R34" s="87">
        <v>4</v>
      </c>
      <c r="S34" s="88">
        <v>5</v>
      </c>
      <c r="T34" s="90">
        <f t="shared" si="0"/>
        <v>106</v>
      </c>
      <c r="U34" s="86">
        <v>1</v>
      </c>
      <c r="V34" s="87">
        <v>2</v>
      </c>
      <c r="W34" s="87">
        <v>3</v>
      </c>
      <c r="X34" s="87">
        <v>4</v>
      </c>
      <c r="Y34" s="88">
        <v>5</v>
      </c>
      <c r="Z34" s="94">
        <f t="shared" si="1"/>
        <v>146</v>
      </c>
      <c r="AA34" s="98"/>
      <c r="AB34" s="86">
        <v>1</v>
      </c>
      <c r="AC34" s="87">
        <v>2</v>
      </c>
      <c r="AD34" s="87">
        <v>3</v>
      </c>
      <c r="AE34" s="87">
        <v>4</v>
      </c>
      <c r="AF34" s="88">
        <v>5</v>
      </c>
      <c r="AG34" s="90">
        <f t="shared" si="2"/>
        <v>186</v>
      </c>
      <c r="AH34" s="86">
        <v>1</v>
      </c>
      <c r="AI34" s="87">
        <v>2</v>
      </c>
      <c r="AJ34" s="87">
        <v>3</v>
      </c>
      <c r="AK34" s="87">
        <v>4</v>
      </c>
      <c r="AL34" s="88">
        <v>5</v>
      </c>
      <c r="AM34" s="128"/>
      <c r="AN34" s="62">
        <v>26</v>
      </c>
      <c r="AO34" s="62">
        <v>76</v>
      </c>
      <c r="AP34" s="62"/>
      <c r="AQ34" s="62"/>
    </row>
    <row r="35" spans="1:43" s="2" customFormat="1" ht="15.75" customHeight="1">
      <c r="A35" s="54"/>
      <c r="B35" s="90">
        <v>27</v>
      </c>
      <c r="C35" s="86">
        <v>1</v>
      </c>
      <c r="D35" s="87">
        <v>2</v>
      </c>
      <c r="E35" s="87">
        <v>3</v>
      </c>
      <c r="F35" s="87">
        <v>4</v>
      </c>
      <c r="G35" s="88">
        <v>5</v>
      </c>
      <c r="H35" s="90">
        <f t="shared" si="4"/>
        <v>67</v>
      </c>
      <c r="I35" s="86">
        <v>1</v>
      </c>
      <c r="J35" s="87">
        <v>2</v>
      </c>
      <c r="K35" s="87">
        <v>3</v>
      </c>
      <c r="L35" s="87">
        <v>4</v>
      </c>
      <c r="M35" s="88">
        <v>5</v>
      </c>
      <c r="N35" s="90">
        <f t="shared" si="3"/>
        <v>27</v>
      </c>
      <c r="O35" s="86">
        <v>1</v>
      </c>
      <c r="P35" s="87">
        <v>2</v>
      </c>
      <c r="Q35" s="87">
        <v>3</v>
      </c>
      <c r="R35" s="87">
        <v>4</v>
      </c>
      <c r="S35" s="88">
        <v>5</v>
      </c>
      <c r="T35" s="90">
        <f t="shared" si="0"/>
        <v>107</v>
      </c>
      <c r="U35" s="86">
        <v>1</v>
      </c>
      <c r="V35" s="87">
        <v>2</v>
      </c>
      <c r="W35" s="87">
        <v>3</v>
      </c>
      <c r="X35" s="87">
        <v>4</v>
      </c>
      <c r="Y35" s="88">
        <v>5</v>
      </c>
      <c r="Z35" s="94">
        <f t="shared" si="1"/>
        <v>147</v>
      </c>
      <c r="AA35" s="97"/>
      <c r="AB35" s="86">
        <v>1</v>
      </c>
      <c r="AC35" s="87">
        <v>2</v>
      </c>
      <c r="AD35" s="87">
        <v>3</v>
      </c>
      <c r="AE35" s="87">
        <v>4</v>
      </c>
      <c r="AF35" s="88">
        <v>5</v>
      </c>
      <c r="AG35" s="90">
        <f t="shared" si="2"/>
        <v>187</v>
      </c>
      <c r="AH35" s="86">
        <v>1</v>
      </c>
      <c r="AI35" s="87">
        <v>2</v>
      </c>
      <c r="AJ35" s="87">
        <v>3</v>
      </c>
      <c r="AK35" s="87">
        <v>4</v>
      </c>
      <c r="AL35" s="88">
        <v>5</v>
      </c>
      <c r="AM35" s="128"/>
      <c r="AN35" s="62">
        <v>27</v>
      </c>
      <c r="AO35" s="62">
        <v>77</v>
      </c>
      <c r="AP35" s="62"/>
      <c r="AQ35" s="62"/>
    </row>
    <row r="36" spans="1:43" s="2" customFormat="1" ht="15.75" customHeight="1">
      <c r="A36" s="54"/>
      <c r="B36" s="91">
        <v>28</v>
      </c>
      <c r="C36" s="86">
        <v>1</v>
      </c>
      <c r="D36" s="87">
        <v>2</v>
      </c>
      <c r="E36" s="87">
        <v>3</v>
      </c>
      <c r="F36" s="87">
        <v>4</v>
      </c>
      <c r="G36" s="88">
        <v>5</v>
      </c>
      <c r="H36" s="90">
        <f t="shared" si="4"/>
        <v>68</v>
      </c>
      <c r="I36" s="86">
        <v>1</v>
      </c>
      <c r="J36" s="87">
        <v>2</v>
      </c>
      <c r="K36" s="87">
        <v>3</v>
      </c>
      <c r="L36" s="87">
        <v>4</v>
      </c>
      <c r="M36" s="88">
        <v>5</v>
      </c>
      <c r="N36" s="90">
        <f t="shared" si="3"/>
        <v>28</v>
      </c>
      <c r="O36" s="86">
        <v>1</v>
      </c>
      <c r="P36" s="87">
        <v>2</v>
      </c>
      <c r="Q36" s="87">
        <v>3</v>
      </c>
      <c r="R36" s="87">
        <v>4</v>
      </c>
      <c r="S36" s="88">
        <v>5</v>
      </c>
      <c r="T36" s="90">
        <f t="shared" si="0"/>
        <v>108</v>
      </c>
      <c r="U36" s="86">
        <v>1</v>
      </c>
      <c r="V36" s="87">
        <v>2</v>
      </c>
      <c r="W36" s="87">
        <v>3</v>
      </c>
      <c r="X36" s="87">
        <v>4</v>
      </c>
      <c r="Y36" s="88">
        <v>5</v>
      </c>
      <c r="Z36" s="94">
        <f t="shared" si="1"/>
        <v>148</v>
      </c>
      <c r="AA36" s="98"/>
      <c r="AB36" s="86">
        <v>1</v>
      </c>
      <c r="AC36" s="87">
        <v>2</v>
      </c>
      <c r="AD36" s="87">
        <v>3</v>
      </c>
      <c r="AE36" s="87">
        <v>4</v>
      </c>
      <c r="AF36" s="88">
        <v>5</v>
      </c>
      <c r="AG36" s="90">
        <f t="shared" si="2"/>
        <v>188</v>
      </c>
      <c r="AH36" s="86">
        <v>1</v>
      </c>
      <c r="AI36" s="87">
        <v>2</v>
      </c>
      <c r="AJ36" s="87">
        <v>3</v>
      </c>
      <c r="AK36" s="87">
        <v>4</v>
      </c>
      <c r="AL36" s="88">
        <v>5</v>
      </c>
      <c r="AM36" s="128"/>
      <c r="AN36" s="62">
        <v>28</v>
      </c>
      <c r="AO36" s="62">
        <v>78</v>
      </c>
      <c r="AP36" s="62"/>
      <c r="AQ36" s="62"/>
    </row>
    <row r="37" spans="1:43" s="2" customFormat="1" ht="15.75" customHeight="1">
      <c r="A37" s="54"/>
      <c r="B37" s="90">
        <v>29</v>
      </c>
      <c r="C37" s="86">
        <v>1</v>
      </c>
      <c r="D37" s="87">
        <v>2</v>
      </c>
      <c r="E37" s="87">
        <v>3</v>
      </c>
      <c r="F37" s="87">
        <v>4</v>
      </c>
      <c r="G37" s="88">
        <v>5</v>
      </c>
      <c r="H37" s="90">
        <f t="shared" si="4"/>
        <v>69</v>
      </c>
      <c r="I37" s="86">
        <v>1</v>
      </c>
      <c r="J37" s="87">
        <v>2</v>
      </c>
      <c r="K37" s="87">
        <v>3</v>
      </c>
      <c r="L37" s="87">
        <v>4</v>
      </c>
      <c r="M37" s="88">
        <v>5</v>
      </c>
      <c r="N37" s="90">
        <f t="shared" si="3"/>
        <v>29</v>
      </c>
      <c r="O37" s="86">
        <v>1</v>
      </c>
      <c r="P37" s="87">
        <v>2</v>
      </c>
      <c r="Q37" s="87">
        <v>3</v>
      </c>
      <c r="R37" s="87">
        <v>4</v>
      </c>
      <c r="S37" s="88">
        <v>5</v>
      </c>
      <c r="T37" s="90">
        <f t="shared" si="0"/>
        <v>109</v>
      </c>
      <c r="U37" s="86">
        <v>1</v>
      </c>
      <c r="V37" s="87">
        <v>2</v>
      </c>
      <c r="W37" s="87">
        <v>3</v>
      </c>
      <c r="X37" s="87">
        <v>4</v>
      </c>
      <c r="Y37" s="88">
        <v>5</v>
      </c>
      <c r="Z37" s="94">
        <f t="shared" si="1"/>
        <v>149</v>
      </c>
      <c r="AA37" s="98"/>
      <c r="AB37" s="86">
        <v>1</v>
      </c>
      <c r="AC37" s="87">
        <v>2</v>
      </c>
      <c r="AD37" s="87">
        <v>3</v>
      </c>
      <c r="AE37" s="87">
        <v>4</v>
      </c>
      <c r="AF37" s="88">
        <v>5</v>
      </c>
      <c r="AG37" s="90">
        <f t="shared" si="2"/>
        <v>189</v>
      </c>
      <c r="AH37" s="86">
        <v>1</v>
      </c>
      <c r="AI37" s="87">
        <v>2</v>
      </c>
      <c r="AJ37" s="87">
        <v>3</v>
      </c>
      <c r="AK37" s="87">
        <v>4</v>
      </c>
      <c r="AL37" s="88">
        <v>5</v>
      </c>
      <c r="AM37" s="128"/>
      <c r="AN37" s="62">
        <v>29</v>
      </c>
      <c r="AO37" s="62">
        <v>79</v>
      </c>
      <c r="AP37" s="62"/>
      <c r="AQ37" s="62"/>
    </row>
    <row r="38" spans="1:43" s="2" customFormat="1" ht="15.75" customHeight="1">
      <c r="A38" s="54"/>
      <c r="B38" s="91">
        <v>30</v>
      </c>
      <c r="C38" s="86">
        <v>1</v>
      </c>
      <c r="D38" s="87">
        <v>2</v>
      </c>
      <c r="E38" s="87">
        <v>3</v>
      </c>
      <c r="F38" s="87">
        <v>4</v>
      </c>
      <c r="G38" s="88">
        <v>5</v>
      </c>
      <c r="H38" s="90">
        <f t="shared" si="4"/>
        <v>70</v>
      </c>
      <c r="I38" s="86">
        <v>1</v>
      </c>
      <c r="J38" s="87">
        <v>2</v>
      </c>
      <c r="K38" s="87">
        <v>3</v>
      </c>
      <c r="L38" s="87">
        <v>4</v>
      </c>
      <c r="M38" s="88">
        <v>5</v>
      </c>
      <c r="N38" s="90">
        <f t="shared" si="3"/>
        <v>30</v>
      </c>
      <c r="O38" s="86">
        <v>1</v>
      </c>
      <c r="P38" s="87">
        <v>2</v>
      </c>
      <c r="Q38" s="87">
        <v>3</v>
      </c>
      <c r="R38" s="87">
        <v>4</v>
      </c>
      <c r="S38" s="88">
        <v>5</v>
      </c>
      <c r="T38" s="90">
        <f t="shared" si="0"/>
        <v>110</v>
      </c>
      <c r="U38" s="86">
        <v>1</v>
      </c>
      <c r="V38" s="87">
        <v>2</v>
      </c>
      <c r="W38" s="87">
        <v>3</v>
      </c>
      <c r="X38" s="87">
        <v>4</v>
      </c>
      <c r="Y38" s="88">
        <v>5</v>
      </c>
      <c r="Z38" s="94">
        <f t="shared" si="1"/>
        <v>150</v>
      </c>
      <c r="AA38" s="97"/>
      <c r="AB38" s="86">
        <v>1</v>
      </c>
      <c r="AC38" s="87">
        <v>2</v>
      </c>
      <c r="AD38" s="87">
        <v>3</v>
      </c>
      <c r="AE38" s="87">
        <v>4</v>
      </c>
      <c r="AF38" s="88">
        <v>5</v>
      </c>
      <c r="AG38" s="90">
        <f t="shared" si="2"/>
        <v>190</v>
      </c>
      <c r="AH38" s="86">
        <v>1</v>
      </c>
      <c r="AI38" s="87">
        <v>2</v>
      </c>
      <c r="AJ38" s="87">
        <v>3</v>
      </c>
      <c r="AK38" s="87">
        <v>4</v>
      </c>
      <c r="AL38" s="88">
        <v>5</v>
      </c>
      <c r="AM38" s="128"/>
      <c r="AN38" s="62">
        <v>30</v>
      </c>
      <c r="AO38" s="62">
        <v>80</v>
      </c>
      <c r="AP38" s="62"/>
      <c r="AQ38" s="62"/>
    </row>
    <row r="39" spans="1:43" s="2" customFormat="1" ht="15.75" customHeight="1">
      <c r="A39" s="54"/>
      <c r="B39" s="90">
        <v>31</v>
      </c>
      <c r="C39" s="86">
        <v>1</v>
      </c>
      <c r="D39" s="87">
        <v>2</v>
      </c>
      <c r="E39" s="87">
        <v>3</v>
      </c>
      <c r="F39" s="87">
        <v>4</v>
      </c>
      <c r="G39" s="88">
        <v>5</v>
      </c>
      <c r="H39" s="90">
        <f t="shared" si="4"/>
        <v>71</v>
      </c>
      <c r="I39" s="86">
        <v>1</v>
      </c>
      <c r="J39" s="87">
        <v>2</v>
      </c>
      <c r="K39" s="87">
        <v>3</v>
      </c>
      <c r="L39" s="87">
        <v>4</v>
      </c>
      <c r="M39" s="88">
        <v>5</v>
      </c>
      <c r="N39" s="90">
        <f t="shared" si="3"/>
        <v>31</v>
      </c>
      <c r="O39" s="86">
        <v>1</v>
      </c>
      <c r="P39" s="87">
        <v>2</v>
      </c>
      <c r="Q39" s="87">
        <v>3</v>
      </c>
      <c r="R39" s="87">
        <v>4</v>
      </c>
      <c r="S39" s="88">
        <v>5</v>
      </c>
      <c r="T39" s="90">
        <f t="shared" si="0"/>
        <v>111</v>
      </c>
      <c r="U39" s="86">
        <v>1</v>
      </c>
      <c r="V39" s="87">
        <v>2</v>
      </c>
      <c r="W39" s="87">
        <v>3</v>
      </c>
      <c r="X39" s="87">
        <v>4</v>
      </c>
      <c r="Y39" s="88">
        <v>5</v>
      </c>
      <c r="Z39" s="94">
        <f t="shared" si="1"/>
        <v>151</v>
      </c>
      <c r="AA39" s="98"/>
      <c r="AB39" s="86">
        <v>1</v>
      </c>
      <c r="AC39" s="87">
        <v>2</v>
      </c>
      <c r="AD39" s="87">
        <v>3</v>
      </c>
      <c r="AE39" s="87">
        <v>4</v>
      </c>
      <c r="AF39" s="88">
        <v>5</v>
      </c>
      <c r="AG39" s="90">
        <f t="shared" si="2"/>
        <v>191</v>
      </c>
      <c r="AH39" s="86">
        <v>1</v>
      </c>
      <c r="AI39" s="87">
        <v>2</v>
      </c>
      <c r="AJ39" s="87">
        <v>3</v>
      </c>
      <c r="AK39" s="87">
        <v>4</v>
      </c>
      <c r="AL39" s="88">
        <v>5</v>
      </c>
      <c r="AM39" s="128"/>
      <c r="AN39" s="62">
        <v>31</v>
      </c>
      <c r="AO39" s="62">
        <v>81</v>
      </c>
      <c r="AP39" s="62"/>
      <c r="AQ39" s="62"/>
    </row>
    <row r="40" spans="1:43" s="2" customFormat="1" ht="15.75" customHeight="1">
      <c r="A40" s="54"/>
      <c r="B40" s="90">
        <v>32</v>
      </c>
      <c r="C40" s="86">
        <v>1</v>
      </c>
      <c r="D40" s="87">
        <v>2</v>
      </c>
      <c r="E40" s="87">
        <v>3</v>
      </c>
      <c r="F40" s="87">
        <v>4</v>
      </c>
      <c r="G40" s="88">
        <v>5</v>
      </c>
      <c r="H40" s="90">
        <f t="shared" si="4"/>
        <v>72</v>
      </c>
      <c r="I40" s="86">
        <v>1</v>
      </c>
      <c r="J40" s="87">
        <v>2</v>
      </c>
      <c r="K40" s="87">
        <v>3</v>
      </c>
      <c r="L40" s="87">
        <v>4</v>
      </c>
      <c r="M40" s="88">
        <v>5</v>
      </c>
      <c r="N40" s="90">
        <f t="shared" si="3"/>
        <v>32</v>
      </c>
      <c r="O40" s="86">
        <v>1</v>
      </c>
      <c r="P40" s="87">
        <v>2</v>
      </c>
      <c r="Q40" s="87">
        <v>3</v>
      </c>
      <c r="R40" s="87">
        <v>4</v>
      </c>
      <c r="S40" s="88">
        <v>5</v>
      </c>
      <c r="T40" s="90">
        <f t="shared" si="0"/>
        <v>112</v>
      </c>
      <c r="U40" s="86">
        <v>1</v>
      </c>
      <c r="V40" s="87">
        <v>2</v>
      </c>
      <c r="W40" s="87">
        <v>3</v>
      </c>
      <c r="X40" s="87">
        <v>4</v>
      </c>
      <c r="Y40" s="88">
        <v>5</v>
      </c>
      <c r="Z40" s="94">
        <f t="shared" si="1"/>
        <v>152</v>
      </c>
      <c r="AA40" s="98"/>
      <c r="AB40" s="86">
        <v>1</v>
      </c>
      <c r="AC40" s="87">
        <v>2</v>
      </c>
      <c r="AD40" s="87">
        <v>3</v>
      </c>
      <c r="AE40" s="87">
        <v>4</v>
      </c>
      <c r="AF40" s="88">
        <v>5</v>
      </c>
      <c r="AG40" s="90">
        <f t="shared" si="2"/>
        <v>192</v>
      </c>
      <c r="AH40" s="86">
        <v>1</v>
      </c>
      <c r="AI40" s="87">
        <v>2</v>
      </c>
      <c r="AJ40" s="87">
        <v>3</v>
      </c>
      <c r="AK40" s="87">
        <v>4</v>
      </c>
      <c r="AL40" s="88">
        <v>5</v>
      </c>
      <c r="AM40" s="129"/>
      <c r="AN40" s="62">
        <v>32</v>
      </c>
      <c r="AO40" s="62">
        <v>82</v>
      </c>
      <c r="AP40" s="62"/>
      <c r="AQ40" s="62"/>
    </row>
    <row r="41" spans="1:43" s="2" customFormat="1" ht="15.75" customHeight="1">
      <c r="A41" s="54"/>
      <c r="B41" s="91">
        <v>33</v>
      </c>
      <c r="C41" s="86">
        <v>1</v>
      </c>
      <c r="D41" s="87">
        <v>2</v>
      </c>
      <c r="E41" s="87">
        <v>3</v>
      </c>
      <c r="F41" s="87">
        <v>4</v>
      </c>
      <c r="G41" s="88">
        <v>5</v>
      </c>
      <c r="H41" s="90">
        <f t="shared" si="4"/>
        <v>73</v>
      </c>
      <c r="I41" s="86">
        <v>1</v>
      </c>
      <c r="J41" s="87">
        <v>2</v>
      </c>
      <c r="K41" s="87">
        <v>3</v>
      </c>
      <c r="L41" s="87">
        <v>4</v>
      </c>
      <c r="M41" s="88">
        <v>5</v>
      </c>
      <c r="N41" s="90">
        <f t="shared" si="3"/>
        <v>33</v>
      </c>
      <c r="O41" s="86">
        <v>1</v>
      </c>
      <c r="P41" s="87">
        <v>2</v>
      </c>
      <c r="Q41" s="87">
        <v>3</v>
      </c>
      <c r="R41" s="87">
        <v>4</v>
      </c>
      <c r="S41" s="88">
        <v>5</v>
      </c>
      <c r="T41" s="90">
        <f t="shared" si="0"/>
        <v>113</v>
      </c>
      <c r="U41" s="86">
        <v>1</v>
      </c>
      <c r="V41" s="87">
        <v>2</v>
      </c>
      <c r="W41" s="87">
        <v>3</v>
      </c>
      <c r="X41" s="87">
        <v>4</v>
      </c>
      <c r="Y41" s="88">
        <v>5</v>
      </c>
      <c r="Z41" s="94">
        <f t="shared" si="1"/>
        <v>153</v>
      </c>
      <c r="AA41" s="98"/>
      <c r="AB41" s="86">
        <v>1</v>
      </c>
      <c r="AC41" s="87">
        <v>2</v>
      </c>
      <c r="AD41" s="87">
        <v>3</v>
      </c>
      <c r="AE41" s="87">
        <v>4</v>
      </c>
      <c r="AF41" s="88">
        <v>5</v>
      </c>
      <c r="AG41" s="90">
        <f t="shared" si="2"/>
        <v>193</v>
      </c>
      <c r="AH41" s="86">
        <v>1</v>
      </c>
      <c r="AI41" s="87">
        <v>2</v>
      </c>
      <c r="AJ41" s="87">
        <v>3</v>
      </c>
      <c r="AK41" s="87">
        <v>4</v>
      </c>
      <c r="AL41" s="88">
        <v>5</v>
      </c>
      <c r="AM41" s="130"/>
      <c r="AN41" s="62">
        <v>33</v>
      </c>
      <c r="AO41" s="62">
        <v>83</v>
      </c>
      <c r="AP41" s="62"/>
      <c r="AQ41" s="62"/>
    </row>
    <row r="42" spans="1:43" s="2" customFormat="1" ht="15.75" customHeight="1">
      <c r="A42" s="54"/>
      <c r="B42" s="90">
        <v>34</v>
      </c>
      <c r="C42" s="86">
        <v>1</v>
      </c>
      <c r="D42" s="87">
        <v>2</v>
      </c>
      <c r="E42" s="87">
        <v>3</v>
      </c>
      <c r="F42" s="87">
        <v>4</v>
      </c>
      <c r="G42" s="88">
        <v>5</v>
      </c>
      <c r="H42" s="90">
        <f t="shared" si="4"/>
        <v>74</v>
      </c>
      <c r="I42" s="86">
        <v>1</v>
      </c>
      <c r="J42" s="87">
        <v>2</v>
      </c>
      <c r="K42" s="87">
        <v>3</v>
      </c>
      <c r="L42" s="87">
        <v>4</v>
      </c>
      <c r="M42" s="88">
        <v>5</v>
      </c>
      <c r="N42" s="90">
        <f t="shared" si="3"/>
        <v>34</v>
      </c>
      <c r="O42" s="86">
        <v>1</v>
      </c>
      <c r="P42" s="87">
        <v>2</v>
      </c>
      <c r="Q42" s="87">
        <v>3</v>
      </c>
      <c r="R42" s="87">
        <v>4</v>
      </c>
      <c r="S42" s="88">
        <v>5</v>
      </c>
      <c r="T42" s="90">
        <f t="shared" si="0"/>
        <v>114</v>
      </c>
      <c r="U42" s="86">
        <v>1</v>
      </c>
      <c r="V42" s="87">
        <v>2</v>
      </c>
      <c r="W42" s="87">
        <v>3</v>
      </c>
      <c r="X42" s="87">
        <v>4</v>
      </c>
      <c r="Y42" s="88">
        <v>5</v>
      </c>
      <c r="Z42" s="94">
        <f t="shared" si="1"/>
        <v>154</v>
      </c>
      <c r="AA42" s="98"/>
      <c r="AB42" s="86">
        <v>1</v>
      </c>
      <c r="AC42" s="87">
        <v>2</v>
      </c>
      <c r="AD42" s="87">
        <v>3</v>
      </c>
      <c r="AE42" s="87">
        <v>4</v>
      </c>
      <c r="AF42" s="88">
        <v>5</v>
      </c>
      <c r="AG42" s="90">
        <f t="shared" si="2"/>
        <v>194</v>
      </c>
      <c r="AH42" s="86">
        <v>1</v>
      </c>
      <c r="AI42" s="87">
        <v>2</v>
      </c>
      <c r="AJ42" s="87">
        <v>3</v>
      </c>
      <c r="AK42" s="87">
        <v>4</v>
      </c>
      <c r="AL42" s="88">
        <v>5</v>
      </c>
      <c r="AM42" s="138"/>
      <c r="AN42" s="135">
        <v>34</v>
      </c>
      <c r="AO42" s="62">
        <v>84</v>
      </c>
      <c r="AP42" s="62"/>
      <c r="AQ42" s="62"/>
    </row>
    <row r="43" spans="1:43" s="2" customFormat="1" ht="15.75" customHeight="1">
      <c r="A43" s="54"/>
      <c r="B43" s="91">
        <v>35</v>
      </c>
      <c r="C43" s="86">
        <v>1</v>
      </c>
      <c r="D43" s="87">
        <v>2</v>
      </c>
      <c r="E43" s="87">
        <v>3</v>
      </c>
      <c r="F43" s="87">
        <v>4</v>
      </c>
      <c r="G43" s="88">
        <v>5</v>
      </c>
      <c r="H43" s="90">
        <f t="shared" si="4"/>
        <v>75</v>
      </c>
      <c r="I43" s="86">
        <v>1</v>
      </c>
      <c r="J43" s="87">
        <v>2</v>
      </c>
      <c r="K43" s="87">
        <v>3</v>
      </c>
      <c r="L43" s="87">
        <v>4</v>
      </c>
      <c r="M43" s="88">
        <v>5</v>
      </c>
      <c r="N43" s="90">
        <f t="shared" si="3"/>
        <v>35</v>
      </c>
      <c r="O43" s="86">
        <v>1</v>
      </c>
      <c r="P43" s="87">
        <v>2</v>
      </c>
      <c r="Q43" s="87">
        <v>3</v>
      </c>
      <c r="R43" s="87">
        <v>4</v>
      </c>
      <c r="S43" s="88">
        <v>5</v>
      </c>
      <c r="T43" s="90">
        <f t="shared" si="0"/>
        <v>115</v>
      </c>
      <c r="U43" s="86">
        <v>1</v>
      </c>
      <c r="V43" s="87">
        <v>2</v>
      </c>
      <c r="W43" s="87">
        <v>3</v>
      </c>
      <c r="X43" s="87">
        <v>4</v>
      </c>
      <c r="Y43" s="88">
        <v>5</v>
      </c>
      <c r="Z43" s="94">
        <f t="shared" si="1"/>
        <v>155</v>
      </c>
      <c r="AA43" s="98"/>
      <c r="AB43" s="86">
        <v>1</v>
      </c>
      <c r="AC43" s="87">
        <v>2</v>
      </c>
      <c r="AD43" s="87">
        <v>3</v>
      </c>
      <c r="AE43" s="87">
        <v>4</v>
      </c>
      <c r="AF43" s="88">
        <v>5</v>
      </c>
      <c r="AG43" s="90">
        <f t="shared" si="2"/>
        <v>195</v>
      </c>
      <c r="AH43" s="86">
        <v>1</v>
      </c>
      <c r="AI43" s="87">
        <v>2</v>
      </c>
      <c r="AJ43" s="87">
        <v>3</v>
      </c>
      <c r="AK43" s="87">
        <v>4</v>
      </c>
      <c r="AL43" s="88">
        <v>5</v>
      </c>
      <c r="AM43" s="139"/>
      <c r="AN43" s="135">
        <v>35</v>
      </c>
      <c r="AO43" s="62">
        <v>85</v>
      </c>
      <c r="AP43" s="62"/>
      <c r="AQ43" s="62"/>
    </row>
    <row r="44" spans="1:43" s="2" customFormat="1" ht="15.75" customHeight="1">
      <c r="A44" s="54"/>
      <c r="B44" s="90">
        <v>36</v>
      </c>
      <c r="C44" s="86">
        <v>1</v>
      </c>
      <c r="D44" s="87">
        <v>2</v>
      </c>
      <c r="E44" s="87">
        <v>3</v>
      </c>
      <c r="F44" s="87">
        <v>4</v>
      </c>
      <c r="G44" s="88">
        <v>5</v>
      </c>
      <c r="H44" s="90">
        <f t="shared" si="4"/>
        <v>76</v>
      </c>
      <c r="I44" s="86">
        <v>1</v>
      </c>
      <c r="J44" s="87">
        <v>2</v>
      </c>
      <c r="K44" s="87">
        <v>3</v>
      </c>
      <c r="L44" s="87">
        <v>4</v>
      </c>
      <c r="M44" s="88">
        <v>5</v>
      </c>
      <c r="N44" s="90">
        <f t="shared" si="3"/>
        <v>36</v>
      </c>
      <c r="O44" s="86">
        <v>1</v>
      </c>
      <c r="P44" s="87">
        <v>2</v>
      </c>
      <c r="Q44" s="87">
        <v>3</v>
      </c>
      <c r="R44" s="87">
        <v>4</v>
      </c>
      <c r="S44" s="88">
        <v>5</v>
      </c>
      <c r="T44" s="90">
        <f t="shared" si="0"/>
        <v>116</v>
      </c>
      <c r="U44" s="86">
        <v>1</v>
      </c>
      <c r="V44" s="87">
        <v>2</v>
      </c>
      <c r="W44" s="87">
        <v>3</v>
      </c>
      <c r="X44" s="87">
        <v>4</v>
      </c>
      <c r="Y44" s="88">
        <v>5</v>
      </c>
      <c r="Z44" s="94">
        <f t="shared" si="1"/>
        <v>156</v>
      </c>
      <c r="AA44" s="98"/>
      <c r="AB44" s="86">
        <v>1</v>
      </c>
      <c r="AC44" s="87">
        <v>2</v>
      </c>
      <c r="AD44" s="87">
        <v>3</v>
      </c>
      <c r="AE44" s="87">
        <v>4</v>
      </c>
      <c r="AF44" s="88">
        <v>5</v>
      </c>
      <c r="AG44" s="90">
        <f t="shared" si="2"/>
        <v>196</v>
      </c>
      <c r="AH44" s="86">
        <v>1</v>
      </c>
      <c r="AI44" s="87">
        <v>2</v>
      </c>
      <c r="AJ44" s="87">
        <v>3</v>
      </c>
      <c r="AK44" s="87">
        <v>4</v>
      </c>
      <c r="AL44" s="88">
        <v>5</v>
      </c>
      <c r="AM44" s="139"/>
      <c r="AN44" s="135">
        <v>36</v>
      </c>
      <c r="AO44" s="62">
        <v>86</v>
      </c>
      <c r="AP44" s="62"/>
      <c r="AQ44" s="62"/>
    </row>
    <row r="45" spans="1:43" s="2" customFormat="1" ht="15.75" customHeight="1">
      <c r="A45" s="54"/>
      <c r="B45" s="90">
        <v>37</v>
      </c>
      <c r="C45" s="86">
        <v>1</v>
      </c>
      <c r="D45" s="87">
        <v>2</v>
      </c>
      <c r="E45" s="87">
        <v>3</v>
      </c>
      <c r="F45" s="87">
        <v>4</v>
      </c>
      <c r="G45" s="88">
        <v>5</v>
      </c>
      <c r="H45" s="90">
        <f t="shared" si="4"/>
        <v>77</v>
      </c>
      <c r="I45" s="86">
        <v>1</v>
      </c>
      <c r="J45" s="87">
        <v>2</v>
      </c>
      <c r="K45" s="87">
        <v>3</v>
      </c>
      <c r="L45" s="87">
        <v>4</v>
      </c>
      <c r="M45" s="88">
        <v>5</v>
      </c>
      <c r="N45" s="90">
        <f t="shared" si="3"/>
        <v>37</v>
      </c>
      <c r="O45" s="86">
        <v>1</v>
      </c>
      <c r="P45" s="87">
        <v>2</v>
      </c>
      <c r="Q45" s="87">
        <v>3</v>
      </c>
      <c r="R45" s="87">
        <v>4</v>
      </c>
      <c r="S45" s="88">
        <v>5</v>
      </c>
      <c r="T45" s="90">
        <f t="shared" si="0"/>
        <v>117</v>
      </c>
      <c r="U45" s="86">
        <v>1</v>
      </c>
      <c r="V45" s="87">
        <v>2</v>
      </c>
      <c r="W45" s="87">
        <v>3</v>
      </c>
      <c r="X45" s="87">
        <v>4</v>
      </c>
      <c r="Y45" s="88">
        <v>5</v>
      </c>
      <c r="Z45" s="94">
        <f t="shared" si="1"/>
        <v>157</v>
      </c>
      <c r="AA45" s="98"/>
      <c r="AB45" s="86">
        <v>1</v>
      </c>
      <c r="AC45" s="87">
        <v>2</v>
      </c>
      <c r="AD45" s="87">
        <v>3</v>
      </c>
      <c r="AE45" s="87">
        <v>4</v>
      </c>
      <c r="AF45" s="88">
        <v>5</v>
      </c>
      <c r="AG45" s="90">
        <f t="shared" si="2"/>
        <v>197</v>
      </c>
      <c r="AH45" s="86">
        <v>1</v>
      </c>
      <c r="AI45" s="87">
        <v>2</v>
      </c>
      <c r="AJ45" s="87">
        <v>3</v>
      </c>
      <c r="AK45" s="87">
        <v>4</v>
      </c>
      <c r="AL45" s="88">
        <v>5</v>
      </c>
      <c r="AM45" s="139"/>
      <c r="AN45" s="135">
        <v>37</v>
      </c>
      <c r="AO45" s="62">
        <v>87</v>
      </c>
      <c r="AP45" s="62"/>
      <c r="AQ45" s="62"/>
    </row>
    <row r="46" spans="1:43" s="2" customFormat="1" ht="15.75" customHeight="1">
      <c r="A46" s="54"/>
      <c r="B46" s="91">
        <v>38</v>
      </c>
      <c r="C46" s="86">
        <v>1</v>
      </c>
      <c r="D46" s="87">
        <v>2</v>
      </c>
      <c r="E46" s="87">
        <v>3</v>
      </c>
      <c r="F46" s="87">
        <v>4</v>
      </c>
      <c r="G46" s="88">
        <v>5</v>
      </c>
      <c r="H46" s="90">
        <f t="shared" si="4"/>
        <v>78</v>
      </c>
      <c r="I46" s="86">
        <v>1</v>
      </c>
      <c r="J46" s="87">
        <v>2</v>
      </c>
      <c r="K46" s="87">
        <v>3</v>
      </c>
      <c r="L46" s="87">
        <v>4</v>
      </c>
      <c r="M46" s="88">
        <v>5</v>
      </c>
      <c r="N46" s="90">
        <f t="shared" si="3"/>
        <v>38</v>
      </c>
      <c r="O46" s="86">
        <v>1</v>
      </c>
      <c r="P46" s="87">
        <v>2</v>
      </c>
      <c r="Q46" s="87">
        <v>3</v>
      </c>
      <c r="R46" s="87">
        <v>4</v>
      </c>
      <c r="S46" s="88">
        <v>5</v>
      </c>
      <c r="T46" s="90">
        <f t="shared" si="0"/>
        <v>118</v>
      </c>
      <c r="U46" s="86">
        <v>1</v>
      </c>
      <c r="V46" s="87">
        <v>2</v>
      </c>
      <c r="W46" s="87">
        <v>3</v>
      </c>
      <c r="X46" s="87">
        <v>4</v>
      </c>
      <c r="Y46" s="88">
        <v>5</v>
      </c>
      <c r="Z46" s="94">
        <f t="shared" si="1"/>
        <v>158</v>
      </c>
      <c r="AA46" s="98"/>
      <c r="AB46" s="86">
        <v>1</v>
      </c>
      <c r="AC46" s="87">
        <v>2</v>
      </c>
      <c r="AD46" s="87">
        <v>3</v>
      </c>
      <c r="AE46" s="87">
        <v>4</v>
      </c>
      <c r="AF46" s="88">
        <v>5</v>
      </c>
      <c r="AG46" s="90">
        <f t="shared" si="2"/>
        <v>198</v>
      </c>
      <c r="AH46" s="86">
        <v>1</v>
      </c>
      <c r="AI46" s="87">
        <v>2</v>
      </c>
      <c r="AJ46" s="87">
        <v>3</v>
      </c>
      <c r="AK46" s="87">
        <v>4</v>
      </c>
      <c r="AL46" s="88">
        <v>5</v>
      </c>
      <c r="AM46" s="139"/>
      <c r="AN46" s="135">
        <v>38</v>
      </c>
      <c r="AO46" s="62">
        <v>88</v>
      </c>
      <c r="AP46" s="62"/>
      <c r="AQ46" s="62"/>
    </row>
    <row r="47" spans="1:43" s="2" customFormat="1" ht="15.75" customHeight="1">
      <c r="A47" s="54"/>
      <c r="B47" s="90">
        <v>39</v>
      </c>
      <c r="C47" s="86">
        <v>1</v>
      </c>
      <c r="D47" s="87">
        <v>2</v>
      </c>
      <c r="E47" s="87">
        <v>3</v>
      </c>
      <c r="F47" s="87">
        <v>4</v>
      </c>
      <c r="G47" s="88">
        <v>5</v>
      </c>
      <c r="H47" s="90">
        <f t="shared" si="4"/>
        <v>79</v>
      </c>
      <c r="I47" s="86">
        <v>1</v>
      </c>
      <c r="J47" s="87">
        <v>2</v>
      </c>
      <c r="K47" s="87">
        <v>3</v>
      </c>
      <c r="L47" s="87">
        <v>4</v>
      </c>
      <c r="M47" s="88">
        <v>5</v>
      </c>
      <c r="N47" s="90">
        <f t="shared" si="3"/>
        <v>39</v>
      </c>
      <c r="O47" s="86">
        <v>1</v>
      </c>
      <c r="P47" s="87">
        <v>2</v>
      </c>
      <c r="Q47" s="87">
        <v>3</v>
      </c>
      <c r="R47" s="87">
        <v>4</v>
      </c>
      <c r="S47" s="88">
        <v>5</v>
      </c>
      <c r="T47" s="90">
        <f t="shared" si="0"/>
        <v>119</v>
      </c>
      <c r="U47" s="86">
        <v>1</v>
      </c>
      <c r="V47" s="87">
        <v>2</v>
      </c>
      <c r="W47" s="87">
        <v>3</v>
      </c>
      <c r="X47" s="87">
        <v>4</v>
      </c>
      <c r="Y47" s="88">
        <v>5</v>
      </c>
      <c r="Z47" s="94">
        <f t="shared" si="1"/>
        <v>159</v>
      </c>
      <c r="AA47" s="98"/>
      <c r="AB47" s="86">
        <v>1</v>
      </c>
      <c r="AC47" s="87">
        <v>2</v>
      </c>
      <c r="AD47" s="87">
        <v>3</v>
      </c>
      <c r="AE47" s="87">
        <v>4</v>
      </c>
      <c r="AF47" s="88">
        <v>5</v>
      </c>
      <c r="AG47" s="90">
        <f t="shared" si="2"/>
        <v>199</v>
      </c>
      <c r="AH47" s="86">
        <v>1</v>
      </c>
      <c r="AI47" s="87">
        <v>2</v>
      </c>
      <c r="AJ47" s="87">
        <v>3</v>
      </c>
      <c r="AK47" s="87">
        <v>4</v>
      </c>
      <c r="AL47" s="88">
        <v>5</v>
      </c>
      <c r="AM47" s="139"/>
      <c r="AN47" s="135">
        <v>39</v>
      </c>
      <c r="AO47" s="62">
        <v>89</v>
      </c>
      <c r="AP47" s="62"/>
      <c r="AQ47" s="62"/>
    </row>
    <row r="48" spans="1:43" s="2" customFormat="1" ht="15.75" customHeight="1">
      <c r="A48" s="54"/>
      <c r="B48" s="91">
        <v>40</v>
      </c>
      <c r="C48" s="86">
        <v>1</v>
      </c>
      <c r="D48" s="87">
        <v>2</v>
      </c>
      <c r="E48" s="87">
        <v>3</v>
      </c>
      <c r="F48" s="87">
        <v>4</v>
      </c>
      <c r="G48" s="88">
        <v>5</v>
      </c>
      <c r="H48" s="90">
        <f t="shared" si="4"/>
        <v>80</v>
      </c>
      <c r="I48" s="86">
        <v>1</v>
      </c>
      <c r="J48" s="87">
        <v>2</v>
      </c>
      <c r="K48" s="87">
        <v>3</v>
      </c>
      <c r="L48" s="87">
        <v>4</v>
      </c>
      <c r="M48" s="88">
        <v>5</v>
      </c>
      <c r="N48" s="90">
        <f t="shared" si="3"/>
        <v>40</v>
      </c>
      <c r="O48" s="86">
        <v>1</v>
      </c>
      <c r="P48" s="87">
        <v>2</v>
      </c>
      <c r="Q48" s="87">
        <v>3</v>
      </c>
      <c r="R48" s="87">
        <v>4</v>
      </c>
      <c r="S48" s="88">
        <v>5</v>
      </c>
      <c r="T48" s="90">
        <f t="shared" si="0"/>
        <v>120</v>
      </c>
      <c r="U48" s="86">
        <v>1</v>
      </c>
      <c r="V48" s="87">
        <v>2</v>
      </c>
      <c r="W48" s="87">
        <v>3</v>
      </c>
      <c r="X48" s="87">
        <v>4</v>
      </c>
      <c r="Y48" s="88">
        <v>5</v>
      </c>
      <c r="Z48" s="94">
        <f t="shared" si="1"/>
        <v>160</v>
      </c>
      <c r="AA48" s="98"/>
      <c r="AB48" s="86">
        <v>1</v>
      </c>
      <c r="AC48" s="87">
        <v>2</v>
      </c>
      <c r="AD48" s="87">
        <v>3</v>
      </c>
      <c r="AE48" s="87">
        <v>4</v>
      </c>
      <c r="AF48" s="88">
        <v>5</v>
      </c>
      <c r="AG48" s="90">
        <f t="shared" si="2"/>
        <v>200</v>
      </c>
      <c r="AH48" s="86">
        <v>1</v>
      </c>
      <c r="AI48" s="87">
        <v>2</v>
      </c>
      <c r="AJ48" s="87">
        <v>3</v>
      </c>
      <c r="AK48" s="87">
        <v>4</v>
      </c>
      <c r="AL48" s="88">
        <v>5</v>
      </c>
      <c r="AM48" s="139"/>
      <c r="AN48" s="135">
        <v>40</v>
      </c>
      <c r="AO48" s="62">
        <v>90</v>
      </c>
      <c r="AP48" s="62"/>
      <c r="AQ48" s="62"/>
    </row>
    <row r="49" spans="1:43" s="2" customFormat="1" ht="15.75" hidden="1" customHeight="1">
      <c r="A49" s="54"/>
      <c r="B49" s="90">
        <v>41</v>
      </c>
      <c r="C49" s="86">
        <v>1</v>
      </c>
      <c r="D49" s="87">
        <v>2</v>
      </c>
      <c r="E49" s="87">
        <v>3</v>
      </c>
      <c r="F49" s="87">
        <v>4</v>
      </c>
      <c r="G49" s="88">
        <v>5</v>
      </c>
      <c r="H49" s="90">
        <f t="shared" si="4"/>
        <v>81</v>
      </c>
      <c r="I49" s="86">
        <v>1</v>
      </c>
      <c r="J49" s="87">
        <v>2</v>
      </c>
      <c r="K49" s="87">
        <v>3</v>
      </c>
      <c r="L49" s="87">
        <v>4</v>
      </c>
      <c r="M49" s="88">
        <v>5</v>
      </c>
      <c r="N49" s="90">
        <f t="shared" si="3"/>
        <v>41</v>
      </c>
      <c r="O49" s="86">
        <v>1</v>
      </c>
      <c r="P49" s="87">
        <v>2</v>
      </c>
      <c r="Q49" s="87">
        <v>3</v>
      </c>
      <c r="R49" s="87">
        <v>4</v>
      </c>
      <c r="S49" s="88">
        <v>5</v>
      </c>
      <c r="T49" s="90">
        <f t="shared" ref="T49:T58" si="5">T48+1</f>
        <v>121</v>
      </c>
      <c r="U49" s="86">
        <v>1</v>
      </c>
      <c r="V49" s="87">
        <v>2</v>
      </c>
      <c r="W49" s="87">
        <v>3</v>
      </c>
      <c r="X49" s="87">
        <v>4</v>
      </c>
      <c r="Y49" s="88">
        <v>5</v>
      </c>
      <c r="Z49" s="94">
        <f t="shared" si="1"/>
        <v>161</v>
      </c>
      <c r="AA49" s="98"/>
      <c r="AB49" s="86">
        <v>1</v>
      </c>
      <c r="AC49" s="87">
        <v>2</v>
      </c>
      <c r="AD49" s="87">
        <v>3</v>
      </c>
      <c r="AE49" s="87">
        <v>4</v>
      </c>
      <c r="AF49" s="88">
        <v>5</v>
      </c>
      <c r="AG49" s="90">
        <v>41</v>
      </c>
      <c r="AH49" s="86">
        <v>1</v>
      </c>
      <c r="AI49" s="87">
        <v>2</v>
      </c>
      <c r="AJ49" s="87">
        <v>3</v>
      </c>
      <c r="AK49" s="87">
        <v>4</v>
      </c>
      <c r="AL49" s="88">
        <v>5</v>
      </c>
      <c r="AM49" s="139"/>
      <c r="AN49" s="135">
        <v>41</v>
      </c>
      <c r="AO49" s="62">
        <v>91</v>
      </c>
      <c r="AP49" s="62"/>
      <c r="AQ49" s="62"/>
    </row>
    <row r="50" spans="1:43" s="2" customFormat="1" ht="15.75" hidden="1" customHeight="1">
      <c r="A50" s="54"/>
      <c r="B50" s="90">
        <v>42</v>
      </c>
      <c r="C50" s="86">
        <v>1</v>
      </c>
      <c r="D50" s="87">
        <v>2</v>
      </c>
      <c r="E50" s="87">
        <v>3</v>
      </c>
      <c r="F50" s="87">
        <v>4</v>
      </c>
      <c r="G50" s="88">
        <v>5</v>
      </c>
      <c r="H50" s="90">
        <f t="shared" si="4"/>
        <v>82</v>
      </c>
      <c r="I50" s="86">
        <v>1</v>
      </c>
      <c r="J50" s="87">
        <v>2</v>
      </c>
      <c r="K50" s="87">
        <v>3</v>
      </c>
      <c r="L50" s="87">
        <v>4</v>
      </c>
      <c r="M50" s="88">
        <v>5</v>
      </c>
      <c r="N50" s="90">
        <f t="shared" si="3"/>
        <v>42</v>
      </c>
      <c r="O50" s="86">
        <v>1</v>
      </c>
      <c r="P50" s="87">
        <v>2</v>
      </c>
      <c r="Q50" s="87">
        <v>3</v>
      </c>
      <c r="R50" s="87">
        <v>4</v>
      </c>
      <c r="S50" s="88">
        <v>5</v>
      </c>
      <c r="T50" s="90">
        <f t="shared" si="5"/>
        <v>122</v>
      </c>
      <c r="U50" s="86">
        <v>1</v>
      </c>
      <c r="V50" s="87">
        <v>2</v>
      </c>
      <c r="W50" s="87">
        <v>3</v>
      </c>
      <c r="X50" s="87">
        <v>4</v>
      </c>
      <c r="Y50" s="88">
        <v>5</v>
      </c>
      <c r="Z50" s="94">
        <f t="shared" si="1"/>
        <v>162</v>
      </c>
      <c r="AA50" s="98"/>
      <c r="AB50" s="86">
        <v>1</v>
      </c>
      <c r="AC50" s="87">
        <v>2</v>
      </c>
      <c r="AD50" s="87">
        <v>3</v>
      </c>
      <c r="AE50" s="87">
        <v>4</v>
      </c>
      <c r="AF50" s="88">
        <v>5</v>
      </c>
      <c r="AG50" s="90">
        <v>42</v>
      </c>
      <c r="AH50" s="86">
        <v>1</v>
      </c>
      <c r="AI50" s="87">
        <v>2</v>
      </c>
      <c r="AJ50" s="87">
        <v>3</v>
      </c>
      <c r="AK50" s="87">
        <v>4</v>
      </c>
      <c r="AL50" s="88">
        <v>5</v>
      </c>
      <c r="AM50" s="139"/>
      <c r="AN50" s="135">
        <v>42</v>
      </c>
      <c r="AO50" s="62">
        <v>92</v>
      </c>
      <c r="AP50" s="62"/>
      <c r="AQ50" s="62"/>
    </row>
    <row r="51" spans="1:43" s="2" customFormat="1" ht="15.75" hidden="1" customHeight="1">
      <c r="A51" s="54"/>
      <c r="B51" s="91">
        <v>43</v>
      </c>
      <c r="C51" s="86">
        <v>1</v>
      </c>
      <c r="D51" s="87">
        <v>2</v>
      </c>
      <c r="E51" s="87">
        <v>3</v>
      </c>
      <c r="F51" s="87">
        <v>4</v>
      </c>
      <c r="G51" s="88">
        <v>5</v>
      </c>
      <c r="H51" s="90">
        <f t="shared" si="4"/>
        <v>83</v>
      </c>
      <c r="I51" s="86">
        <v>1</v>
      </c>
      <c r="J51" s="87">
        <v>2</v>
      </c>
      <c r="K51" s="87">
        <v>3</v>
      </c>
      <c r="L51" s="87">
        <v>4</v>
      </c>
      <c r="M51" s="88">
        <v>5</v>
      </c>
      <c r="N51" s="90">
        <f t="shared" si="3"/>
        <v>43</v>
      </c>
      <c r="O51" s="86">
        <v>1</v>
      </c>
      <c r="P51" s="87">
        <v>2</v>
      </c>
      <c r="Q51" s="87">
        <v>3</v>
      </c>
      <c r="R51" s="87">
        <v>4</v>
      </c>
      <c r="S51" s="88">
        <v>5</v>
      </c>
      <c r="T51" s="90">
        <f t="shared" si="5"/>
        <v>123</v>
      </c>
      <c r="U51" s="86">
        <v>1</v>
      </c>
      <c r="V51" s="87">
        <v>2</v>
      </c>
      <c r="W51" s="87">
        <v>3</v>
      </c>
      <c r="X51" s="87">
        <v>4</v>
      </c>
      <c r="Y51" s="88">
        <v>5</v>
      </c>
      <c r="Z51" s="94">
        <f t="shared" si="1"/>
        <v>163</v>
      </c>
      <c r="AA51" s="98"/>
      <c r="AB51" s="86">
        <v>1</v>
      </c>
      <c r="AC51" s="87">
        <v>2</v>
      </c>
      <c r="AD51" s="87">
        <v>3</v>
      </c>
      <c r="AE51" s="87">
        <v>4</v>
      </c>
      <c r="AF51" s="88">
        <v>5</v>
      </c>
      <c r="AG51" s="91">
        <v>43</v>
      </c>
      <c r="AH51" s="86">
        <v>1</v>
      </c>
      <c r="AI51" s="87">
        <v>2</v>
      </c>
      <c r="AJ51" s="87">
        <v>3</v>
      </c>
      <c r="AK51" s="87">
        <v>4</v>
      </c>
      <c r="AL51" s="88">
        <v>5</v>
      </c>
      <c r="AM51" s="139"/>
      <c r="AN51" s="135">
        <v>43</v>
      </c>
      <c r="AO51" s="62">
        <v>93</v>
      </c>
      <c r="AP51" s="62"/>
      <c r="AQ51" s="62"/>
    </row>
    <row r="52" spans="1:43" s="2" customFormat="1" ht="15.75" hidden="1" customHeight="1">
      <c r="A52" s="54"/>
      <c r="B52" s="90">
        <v>44</v>
      </c>
      <c r="C52" s="86">
        <v>1</v>
      </c>
      <c r="D52" s="87">
        <v>2</v>
      </c>
      <c r="E52" s="87">
        <v>3</v>
      </c>
      <c r="F52" s="87">
        <v>4</v>
      </c>
      <c r="G52" s="88">
        <v>5</v>
      </c>
      <c r="H52" s="90">
        <f t="shared" si="4"/>
        <v>84</v>
      </c>
      <c r="I52" s="86">
        <v>1</v>
      </c>
      <c r="J52" s="87">
        <v>2</v>
      </c>
      <c r="K52" s="87">
        <v>3</v>
      </c>
      <c r="L52" s="87">
        <v>4</v>
      </c>
      <c r="M52" s="88">
        <v>5</v>
      </c>
      <c r="N52" s="90">
        <f t="shared" si="3"/>
        <v>44</v>
      </c>
      <c r="O52" s="86">
        <v>1</v>
      </c>
      <c r="P52" s="87">
        <v>2</v>
      </c>
      <c r="Q52" s="87">
        <v>3</v>
      </c>
      <c r="R52" s="87">
        <v>4</v>
      </c>
      <c r="S52" s="88">
        <v>5</v>
      </c>
      <c r="T52" s="90">
        <f t="shared" si="5"/>
        <v>124</v>
      </c>
      <c r="U52" s="86">
        <v>1</v>
      </c>
      <c r="V52" s="87">
        <v>2</v>
      </c>
      <c r="W52" s="87">
        <v>3</v>
      </c>
      <c r="X52" s="87">
        <v>4</v>
      </c>
      <c r="Y52" s="88">
        <v>5</v>
      </c>
      <c r="Z52" s="94">
        <f t="shared" si="1"/>
        <v>164</v>
      </c>
      <c r="AA52" s="98"/>
      <c r="AB52" s="86">
        <v>1</v>
      </c>
      <c r="AC52" s="87">
        <v>2</v>
      </c>
      <c r="AD52" s="87">
        <v>3</v>
      </c>
      <c r="AE52" s="87">
        <v>4</v>
      </c>
      <c r="AF52" s="88">
        <v>5</v>
      </c>
      <c r="AG52" s="90">
        <v>44</v>
      </c>
      <c r="AH52" s="86">
        <v>1</v>
      </c>
      <c r="AI52" s="87">
        <v>2</v>
      </c>
      <c r="AJ52" s="87">
        <v>3</v>
      </c>
      <c r="AK52" s="87">
        <v>4</v>
      </c>
      <c r="AL52" s="88">
        <v>5</v>
      </c>
      <c r="AM52" s="139"/>
      <c r="AN52" s="135">
        <v>44</v>
      </c>
      <c r="AO52" s="62">
        <v>94</v>
      </c>
      <c r="AP52" s="62"/>
      <c r="AQ52" s="62"/>
    </row>
    <row r="53" spans="1:43" s="2" customFormat="1" ht="15.75" hidden="1" customHeight="1">
      <c r="A53" s="54"/>
      <c r="B53" s="91">
        <v>45</v>
      </c>
      <c r="C53" s="86">
        <v>1</v>
      </c>
      <c r="D53" s="87">
        <v>2</v>
      </c>
      <c r="E53" s="87">
        <v>3</v>
      </c>
      <c r="F53" s="87">
        <v>4</v>
      </c>
      <c r="G53" s="88">
        <v>5</v>
      </c>
      <c r="H53" s="90">
        <f t="shared" si="4"/>
        <v>85</v>
      </c>
      <c r="I53" s="86">
        <v>1</v>
      </c>
      <c r="J53" s="87">
        <v>2</v>
      </c>
      <c r="K53" s="87">
        <v>3</v>
      </c>
      <c r="L53" s="87">
        <v>4</v>
      </c>
      <c r="M53" s="88">
        <v>5</v>
      </c>
      <c r="N53" s="90">
        <f t="shared" si="3"/>
        <v>45</v>
      </c>
      <c r="O53" s="86">
        <v>1</v>
      </c>
      <c r="P53" s="87">
        <v>2</v>
      </c>
      <c r="Q53" s="87">
        <v>3</v>
      </c>
      <c r="R53" s="87">
        <v>4</v>
      </c>
      <c r="S53" s="88">
        <v>5</v>
      </c>
      <c r="T53" s="90">
        <f t="shared" si="5"/>
        <v>125</v>
      </c>
      <c r="U53" s="86">
        <v>1</v>
      </c>
      <c r="V53" s="87">
        <v>2</v>
      </c>
      <c r="W53" s="87">
        <v>3</v>
      </c>
      <c r="X53" s="87">
        <v>4</v>
      </c>
      <c r="Y53" s="88">
        <v>5</v>
      </c>
      <c r="Z53" s="94">
        <f t="shared" si="1"/>
        <v>165</v>
      </c>
      <c r="AA53" s="98"/>
      <c r="AB53" s="86">
        <v>1</v>
      </c>
      <c r="AC53" s="87">
        <v>2</v>
      </c>
      <c r="AD53" s="87">
        <v>3</v>
      </c>
      <c r="AE53" s="87">
        <v>4</v>
      </c>
      <c r="AF53" s="88">
        <v>5</v>
      </c>
      <c r="AG53" s="90">
        <v>45</v>
      </c>
      <c r="AH53" s="86">
        <v>1</v>
      </c>
      <c r="AI53" s="87">
        <v>2</v>
      </c>
      <c r="AJ53" s="87">
        <v>3</v>
      </c>
      <c r="AK53" s="87">
        <v>4</v>
      </c>
      <c r="AL53" s="88">
        <v>5</v>
      </c>
      <c r="AM53" s="139"/>
      <c r="AN53" s="135">
        <v>45</v>
      </c>
      <c r="AO53" s="62">
        <v>95</v>
      </c>
      <c r="AP53" s="62"/>
      <c r="AQ53" s="62"/>
    </row>
    <row r="54" spans="1:43" s="2" customFormat="1" ht="15.75" hidden="1" customHeight="1">
      <c r="A54" s="54"/>
      <c r="B54" s="90">
        <v>46</v>
      </c>
      <c r="C54" s="86">
        <v>1</v>
      </c>
      <c r="D54" s="87">
        <v>2</v>
      </c>
      <c r="E54" s="87">
        <v>3</v>
      </c>
      <c r="F54" s="87">
        <v>4</v>
      </c>
      <c r="G54" s="88">
        <v>5</v>
      </c>
      <c r="H54" s="90">
        <f t="shared" si="4"/>
        <v>86</v>
      </c>
      <c r="I54" s="86">
        <v>1</v>
      </c>
      <c r="J54" s="87">
        <v>2</v>
      </c>
      <c r="K54" s="87">
        <v>3</v>
      </c>
      <c r="L54" s="87">
        <v>4</v>
      </c>
      <c r="M54" s="88">
        <v>5</v>
      </c>
      <c r="N54" s="90">
        <f t="shared" si="3"/>
        <v>46</v>
      </c>
      <c r="O54" s="86">
        <v>1</v>
      </c>
      <c r="P54" s="87">
        <v>2</v>
      </c>
      <c r="Q54" s="87">
        <v>3</v>
      </c>
      <c r="R54" s="87">
        <v>4</v>
      </c>
      <c r="S54" s="88">
        <v>5</v>
      </c>
      <c r="T54" s="90">
        <f t="shared" si="5"/>
        <v>126</v>
      </c>
      <c r="U54" s="86">
        <v>1</v>
      </c>
      <c r="V54" s="87">
        <v>2</v>
      </c>
      <c r="W54" s="87">
        <v>3</v>
      </c>
      <c r="X54" s="87">
        <v>4</v>
      </c>
      <c r="Y54" s="88">
        <v>5</v>
      </c>
      <c r="Z54" s="94">
        <f t="shared" si="1"/>
        <v>166</v>
      </c>
      <c r="AA54" s="98"/>
      <c r="AB54" s="86">
        <v>1</v>
      </c>
      <c r="AC54" s="87">
        <v>2</v>
      </c>
      <c r="AD54" s="87">
        <v>3</v>
      </c>
      <c r="AE54" s="87">
        <v>4</v>
      </c>
      <c r="AF54" s="88">
        <v>5</v>
      </c>
      <c r="AG54" s="91">
        <v>46</v>
      </c>
      <c r="AH54" s="86">
        <v>1</v>
      </c>
      <c r="AI54" s="87">
        <v>2</v>
      </c>
      <c r="AJ54" s="87">
        <v>3</v>
      </c>
      <c r="AK54" s="87">
        <v>4</v>
      </c>
      <c r="AL54" s="88">
        <v>5</v>
      </c>
      <c r="AM54" s="139"/>
      <c r="AN54" s="135">
        <v>46</v>
      </c>
      <c r="AO54" s="62">
        <v>96</v>
      </c>
      <c r="AP54" s="62"/>
      <c r="AQ54" s="62"/>
    </row>
    <row r="55" spans="1:43" s="2" customFormat="1" ht="15.75" hidden="1" customHeight="1">
      <c r="A55" s="54"/>
      <c r="B55" s="90">
        <v>47</v>
      </c>
      <c r="C55" s="86">
        <v>1</v>
      </c>
      <c r="D55" s="87">
        <v>2</v>
      </c>
      <c r="E55" s="87">
        <v>3</v>
      </c>
      <c r="F55" s="87">
        <v>4</v>
      </c>
      <c r="G55" s="88">
        <v>5</v>
      </c>
      <c r="H55" s="90">
        <f t="shared" si="4"/>
        <v>87</v>
      </c>
      <c r="I55" s="86">
        <v>1</v>
      </c>
      <c r="J55" s="87">
        <v>2</v>
      </c>
      <c r="K55" s="87">
        <v>3</v>
      </c>
      <c r="L55" s="87">
        <v>4</v>
      </c>
      <c r="M55" s="88">
        <v>5</v>
      </c>
      <c r="N55" s="90">
        <f t="shared" si="3"/>
        <v>47</v>
      </c>
      <c r="O55" s="86">
        <v>1</v>
      </c>
      <c r="P55" s="87">
        <v>2</v>
      </c>
      <c r="Q55" s="87">
        <v>3</v>
      </c>
      <c r="R55" s="87">
        <v>4</v>
      </c>
      <c r="S55" s="88">
        <v>5</v>
      </c>
      <c r="T55" s="90">
        <f t="shared" si="5"/>
        <v>127</v>
      </c>
      <c r="U55" s="86">
        <v>1</v>
      </c>
      <c r="V55" s="87">
        <v>2</v>
      </c>
      <c r="W55" s="87">
        <v>3</v>
      </c>
      <c r="X55" s="87">
        <v>4</v>
      </c>
      <c r="Y55" s="88">
        <v>5</v>
      </c>
      <c r="Z55" s="94">
        <f t="shared" si="1"/>
        <v>167</v>
      </c>
      <c r="AA55" s="98"/>
      <c r="AB55" s="86">
        <v>1</v>
      </c>
      <c r="AC55" s="87">
        <v>2</v>
      </c>
      <c r="AD55" s="87">
        <v>3</v>
      </c>
      <c r="AE55" s="87">
        <v>4</v>
      </c>
      <c r="AF55" s="88">
        <v>5</v>
      </c>
      <c r="AG55" s="90">
        <v>47</v>
      </c>
      <c r="AH55" s="86">
        <v>1</v>
      </c>
      <c r="AI55" s="87">
        <v>2</v>
      </c>
      <c r="AJ55" s="87">
        <v>3</v>
      </c>
      <c r="AK55" s="87">
        <v>4</v>
      </c>
      <c r="AL55" s="88">
        <v>5</v>
      </c>
      <c r="AM55" s="139"/>
      <c r="AN55" s="135">
        <v>47</v>
      </c>
      <c r="AO55" s="62">
        <v>97</v>
      </c>
      <c r="AP55" s="62"/>
      <c r="AQ55" s="62"/>
    </row>
    <row r="56" spans="1:43" s="2" customFormat="1" ht="15.75" hidden="1" customHeight="1">
      <c r="A56" s="54"/>
      <c r="B56" s="91">
        <v>48</v>
      </c>
      <c r="C56" s="86">
        <v>1</v>
      </c>
      <c r="D56" s="87">
        <v>2</v>
      </c>
      <c r="E56" s="87">
        <v>3</v>
      </c>
      <c r="F56" s="87">
        <v>4</v>
      </c>
      <c r="G56" s="88">
        <v>5</v>
      </c>
      <c r="H56" s="90">
        <f t="shared" si="4"/>
        <v>88</v>
      </c>
      <c r="I56" s="86">
        <v>1</v>
      </c>
      <c r="J56" s="87">
        <v>2</v>
      </c>
      <c r="K56" s="87">
        <v>3</v>
      </c>
      <c r="L56" s="87">
        <v>4</v>
      </c>
      <c r="M56" s="88">
        <v>5</v>
      </c>
      <c r="N56" s="90">
        <f t="shared" si="3"/>
        <v>48</v>
      </c>
      <c r="O56" s="86">
        <v>1</v>
      </c>
      <c r="P56" s="87">
        <v>2</v>
      </c>
      <c r="Q56" s="87">
        <v>3</v>
      </c>
      <c r="R56" s="87">
        <v>4</v>
      </c>
      <c r="S56" s="88">
        <v>5</v>
      </c>
      <c r="T56" s="90">
        <f t="shared" si="5"/>
        <v>128</v>
      </c>
      <c r="U56" s="86">
        <v>1</v>
      </c>
      <c r="V56" s="87">
        <v>2</v>
      </c>
      <c r="W56" s="87">
        <v>3</v>
      </c>
      <c r="X56" s="87">
        <v>4</v>
      </c>
      <c r="Y56" s="88">
        <v>5</v>
      </c>
      <c r="Z56" s="94">
        <f t="shared" si="1"/>
        <v>168</v>
      </c>
      <c r="AA56" s="98"/>
      <c r="AB56" s="86">
        <v>1</v>
      </c>
      <c r="AC56" s="87">
        <v>2</v>
      </c>
      <c r="AD56" s="87">
        <v>3</v>
      </c>
      <c r="AE56" s="87">
        <v>4</v>
      </c>
      <c r="AF56" s="88">
        <v>5</v>
      </c>
      <c r="AG56" s="90">
        <v>48</v>
      </c>
      <c r="AH56" s="86">
        <v>1</v>
      </c>
      <c r="AI56" s="87">
        <v>2</v>
      </c>
      <c r="AJ56" s="87">
        <v>3</v>
      </c>
      <c r="AK56" s="87">
        <v>4</v>
      </c>
      <c r="AL56" s="88">
        <v>5</v>
      </c>
      <c r="AM56" s="139"/>
      <c r="AN56" s="135">
        <v>48</v>
      </c>
      <c r="AO56" s="62">
        <v>98</v>
      </c>
      <c r="AP56" s="62"/>
      <c r="AQ56" s="62"/>
    </row>
    <row r="57" spans="1:43" s="2" customFormat="1" ht="15.75" hidden="1" customHeight="1">
      <c r="A57" s="54"/>
      <c r="B57" s="90">
        <v>49</v>
      </c>
      <c r="C57" s="86">
        <v>1</v>
      </c>
      <c r="D57" s="87">
        <v>2</v>
      </c>
      <c r="E57" s="87">
        <v>3</v>
      </c>
      <c r="F57" s="87">
        <v>4</v>
      </c>
      <c r="G57" s="88">
        <v>5</v>
      </c>
      <c r="H57" s="90">
        <f t="shared" si="4"/>
        <v>89</v>
      </c>
      <c r="I57" s="86">
        <v>1</v>
      </c>
      <c r="J57" s="87">
        <v>2</v>
      </c>
      <c r="K57" s="87">
        <v>3</v>
      </c>
      <c r="L57" s="87">
        <v>4</v>
      </c>
      <c r="M57" s="88">
        <v>5</v>
      </c>
      <c r="N57" s="90">
        <f t="shared" si="3"/>
        <v>49</v>
      </c>
      <c r="O57" s="86">
        <v>1</v>
      </c>
      <c r="P57" s="87">
        <v>2</v>
      </c>
      <c r="Q57" s="87">
        <v>3</v>
      </c>
      <c r="R57" s="87">
        <v>4</v>
      </c>
      <c r="S57" s="88">
        <v>5</v>
      </c>
      <c r="T57" s="90">
        <f t="shared" si="5"/>
        <v>129</v>
      </c>
      <c r="U57" s="86">
        <v>1</v>
      </c>
      <c r="V57" s="87">
        <v>2</v>
      </c>
      <c r="W57" s="87">
        <v>3</v>
      </c>
      <c r="X57" s="87">
        <v>4</v>
      </c>
      <c r="Y57" s="88">
        <v>5</v>
      </c>
      <c r="Z57" s="94">
        <f t="shared" si="1"/>
        <v>169</v>
      </c>
      <c r="AA57" s="98"/>
      <c r="AB57" s="86">
        <v>1</v>
      </c>
      <c r="AC57" s="87">
        <v>2</v>
      </c>
      <c r="AD57" s="87">
        <v>3</v>
      </c>
      <c r="AE57" s="87">
        <v>4</v>
      </c>
      <c r="AF57" s="88">
        <v>5</v>
      </c>
      <c r="AG57" s="91">
        <v>49</v>
      </c>
      <c r="AH57" s="86">
        <v>1</v>
      </c>
      <c r="AI57" s="87">
        <v>2</v>
      </c>
      <c r="AJ57" s="87">
        <v>3</v>
      </c>
      <c r="AK57" s="87">
        <v>4</v>
      </c>
      <c r="AL57" s="88">
        <v>5</v>
      </c>
      <c r="AM57" s="139"/>
      <c r="AN57" s="135">
        <v>49</v>
      </c>
      <c r="AO57" s="62">
        <v>99</v>
      </c>
      <c r="AP57" s="62"/>
      <c r="AQ57" s="62"/>
    </row>
    <row r="58" spans="1:43" s="2" customFormat="1" ht="15.75" hidden="1" customHeight="1">
      <c r="A58" s="54"/>
      <c r="B58" s="91">
        <v>50</v>
      </c>
      <c r="C58" s="86">
        <v>1</v>
      </c>
      <c r="D58" s="87">
        <v>2</v>
      </c>
      <c r="E58" s="87">
        <v>3</v>
      </c>
      <c r="F58" s="87">
        <v>4</v>
      </c>
      <c r="G58" s="88">
        <v>5</v>
      </c>
      <c r="H58" s="90">
        <f t="shared" si="4"/>
        <v>90</v>
      </c>
      <c r="I58" s="86">
        <v>1</v>
      </c>
      <c r="J58" s="87">
        <v>2</v>
      </c>
      <c r="K58" s="87">
        <v>3</v>
      </c>
      <c r="L58" s="87">
        <v>4</v>
      </c>
      <c r="M58" s="88">
        <v>5</v>
      </c>
      <c r="N58" s="90">
        <f t="shared" si="3"/>
        <v>50</v>
      </c>
      <c r="O58" s="86">
        <v>1</v>
      </c>
      <c r="P58" s="87">
        <v>2</v>
      </c>
      <c r="Q58" s="87">
        <v>3</v>
      </c>
      <c r="R58" s="87">
        <v>4</v>
      </c>
      <c r="S58" s="88">
        <v>5</v>
      </c>
      <c r="T58" s="90">
        <f t="shared" si="5"/>
        <v>130</v>
      </c>
      <c r="U58" s="86">
        <v>1</v>
      </c>
      <c r="V58" s="87">
        <v>2</v>
      </c>
      <c r="W58" s="87">
        <v>3</v>
      </c>
      <c r="X58" s="87">
        <v>4</v>
      </c>
      <c r="Y58" s="88">
        <v>5</v>
      </c>
      <c r="Z58" s="94">
        <f t="shared" si="1"/>
        <v>170</v>
      </c>
      <c r="AA58" s="98"/>
      <c r="AB58" s="86">
        <v>1</v>
      </c>
      <c r="AC58" s="87">
        <v>2</v>
      </c>
      <c r="AD58" s="87">
        <v>3</v>
      </c>
      <c r="AE58" s="87">
        <v>4</v>
      </c>
      <c r="AF58" s="88">
        <v>5</v>
      </c>
      <c r="AG58" s="90">
        <v>50</v>
      </c>
      <c r="AH58" s="86">
        <v>1</v>
      </c>
      <c r="AI58" s="87">
        <v>2</v>
      </c>
      <c r="AJ58" s="87">
        <v>3</v>
      </c>
      <c r="AK58" s="87">
        <v>4</v>
      </c>
      <c r="AL58" s="88">
        <v>5</v>
      </c>
      <c r="AM58" s="139"/>
      <c r="AN58" s="136">
        <v>50</v>
      </c>
      <c r="AO58" s="63">
        <v>100</v>
      </c>
      <c r="AP58" s="63"/>
      <c r="AQ58" s="63"/>
    </row>
    <row r="59" spans="1:43" s="2" customFormat="1" ht="25.5" customHeight="1">
      <c r="A59" s="54"/>
      <c r="B59" s="170">
        <v>40</v>
      </c>
      <c r="C59" s="116"/>
      <c r="D59" s="117"/>
      <c r="E59" s="117"/>
      <c r="F59" s="117"/>
      <c r="G59" s="118"/>
      <c r="H59" s="171">
        <f>B59</f>
        <v>40</v>
      </c>
      <c r="I59" s="116"/>
      <c r="J59" s="117"/>
      <c r="K59" s="117"/>
      <c r="L59" s="117"/>
      <c r="M59" s="118"/>
      <c r="N59" s="171">
        <f>H59</f>
        <v>40</v>
      </c>
      <c r="O59" s="116"/>
      <c r="P59" s="117"/>
      <c r="Q59" s="117"/>
      <c r="R59" s="117"/>
      <c r="S59" s="118"/>
      <c r="T59" s="171">
        <f>N59</f>
        <v>40</v>
      </c>
      <c r="U59" s="116"/>
      <c r="V59" s="117"/>
      <c r="W59" s="117"/>
      <c r="X59" s="117"/>
      <c r="Y59" s="118"/>
      <c r="Z59" s="350">
        <f>T59</f>
        <v>40</v>
      </c>
      <c r="AA59" s="351"/>
      <c r="AB59" s="116"/>
      <c r="AC59" s="117"/>
      <c r="AD59" s="117"/>
      <c r="AE59" s="117"/>
      <c r="AF59" s="118"/>
      <c r="AG59" s="171">
        <f>Z59</f>
        <v>40</v>
      </c>
      <c r="AH59" s="79"/>
      <c r="AI59" s="80"/>
      <c r="AJ59" s="80"/>
      <c r="AK59" s="80"/>
      <c r="AL59" s="81"/>
      <c r="AM59" s="140"/>
      <c r="AN59" s="137"/>
      <c r="AO59" s="49"/>
      <c r="AP59" s="49"/>
      <c r="AQ59" s="50"/>
    </row>
    <row r="60" spans="1:43" s="2" customFormat="1" ht="14" customHeight="1">
      <c r="A60" s="54"/>
      <c r="B60" s="16"/>
      <c r="C60" s="75">
        <v>1</v>
      </c>
      <c r="D60" s="76">
        <v>2</v>
      </c>
      <c r="E60" s="76">
        <v>3</v>
      </c>
      <c r="F60" s="76">
        <v>4</v>
      </c>
      <c r="G60" s="77">
        <v>5</v>
      </c>
      <c r="H60" s="78"/>
      <c r="I60" s="75">
        <v>1</v>
      </c>
      <c r="J60" s="76">
        <v>2</v>
      </c>
      <c r="K60" s="76">
        <v>3</v>
      </c>
      <c r="L60" s="76">
        <v>4</v>
      </c>
      <c r="M60" s="77">
        <v>5</v>
      </c>
      <c r="N60" s="78"/>
      <c r="O60" s="75">
        <v>1</v>
      </c>
      <c r="P60" s="76">
        <v>2</v>
      </c>
      <c r="Q60" s="76">
        <v>3</v>
      </c>
      <c r="R60" s="76">
        <v>4</v>
      </c>
      <c r="S60" s="77">
        <v>5</v>
      </c>
      <c r="T60" s="78"/>
      <c r="U60" s="75">
        <v>1</v>
      </c>
      <c r="V60" s="76">
        <v>2</v>
      </c>
      <c r="W60" s="76">
        <v>3</v>
      </c>
      <c r="X60" s="76">
        <v>4</v>
      </c>
      <c r="Y60" s="77">
        <v>5</v>
      </c>
      <c r="Z60" s="73"/>
      <c r="AA60" s="74"/>
      <c r="AB60" s="75">
        <v>1</v>
      </c>
      <c r="AC60" s="76">
        <v>2</v>
      </c>
      <c r="AD60" s="76">
        <v>3</v>
      </c>
      <c r="AE60" s="76">
        <v>4</v>
      </c>
      <c r="AF60" s="77">
        <v>5</v>
      </c>
      <c r="AG60" s="73"/>
      <c r="AH60" s="75">
        <v>1</v>
      </c>
      <c r="AI60" s="76">
        <v>2</v>
      </c>
      <c r="AJ60" s="76">
        <v>3</v>
      </c>
      <c r="AK60" s="76">
        <v>4</v>
      </c>
      <c r="AL60" s="77">
        <v>5</v>
      </c>
      <c r="AM60" s="132"/>
      <c r="AN60" s="60"/>
    </row>
    <row r="61" spans="1:43" s="2" customFormat="1" ht="14" customHeight="1">
      <c r="A61" s="54"/>
      <c r="B61" s="16"/>
      <c r="C61" s="11">
        <v>1</v>
      </c>
      <c r="D61" s="12">
        <v>2</v>
      </c>
      <c r="E61" s="12">
        <v>3</v>
      </c>
      <c r="F61" s="12">
        <v>4</v>
      </c>
      <c r="G61" s="13">
        <v>5</v>
      </c>
      <c r="H61" s="14"/>
      <c r="I61" s="11">
        <v>1</v>
      </c>
      <c r="J61" s="12">
        <v>2</v>
      </c>
      <c r="K61" s="12">
        <v>3</v>
      </c>
      <c r="L61" s="12">
        <v>4</v>
      </c>
      <c r="M61" s="13">
        <v>5</v>
      </c>
      <c r="N61" s="14"/>
      <c r="O61" s="11">
        <v>1</v>
      </c>
      <c r="P61" s="12">
        <v>2</v>
      </c>
      <c r="Q61" s="12">
        <v>3</v>
      </c>
      <c r="R61" s="12">
        <v>4</v>
      </c>
      <c r="S61" s="13">
        <v>5</v>
      </c>
      <c r="T61" s="14"/>
      <c r="U61" s="11">
        <v>1</v>
      </c>
      <c r="V61" s="12">
        <v>2</v>
      </c>
      <c r="W61" s="12">
        <v>3</v>
      </c>
      <c r="X61" s="12">
        <v>4</v>
      </c>
      <c r="Y61" s="13">
        <v>5</v>
      </c>
      <c r="Z61" s="15"/>
      <c r="AA61" s="72"/>
      <c r="AB61" s="11">
        <v>1</v>
      </c>
      <c r="AC61" s="12">
        <v>2</v>
      </c>
      <c r="AD61" s="12">
        <v>3</v>
      </c>
      <c r="AE61" s="12">
        <v>4</v>
      </c>
      <c r="AF61" s="13">
        <v>5</v>
      </c>
      <c r="AG61" s="15"/>
      <c r="AH61" s="11">
        <v>1</v>
      </c>
      <c r="AI61" s="12">
        <v>2</v>
      </c>
      <c r="AJ61" s="12">
        <v>3</v>
      </c>
      <c r="AK61" s="12">
        <v>4</v>
      </c>
      <c r="AL61" s="13">
        <v>5</v>
      </c>
      <c r="AM61" s="133"/>
      <c r="AN61" s="27"/>
    </row>
    <row r="62" spans="1:43" s="2" customFormat="1" ht="14" customHeight="1">
      <c r="A62" s="54"/>
      <c r="B62" s="16"/>
      <c r="C62" s="11">
        <v>1</v>
      </c>
      <c r="D62" s="12">
        <v>2</v>
      </c>
      <c r="E62" s="12">
        <v>3</v>
      </c>
      <c r="F62" s="12">
        <v>4</v>
      </c>
      <c r="G62" s="13">
        <v>5</v>
      </c>
      <c r="H62" s="14"/>
      <c r="I62" s="11">
        <v>1</v>
      </c>
      <c r="J62" s="12">
        <v>2</v>
      </c>
      <c r="K62" s="12">
        <v>3</v>
      </c>
      <c r="L62" s="12">
        <v>4</v>
      </c>
      <c r="M62" s="13">
        <v>5</v>
      </c>
      <c r="N62" s="14"/>
      <c r="O62" s="11">
        <v>1</v>
      </c>
      <c r="P62" s="12">
        <v>2</v>
      </c>
      <c r="Q62" s="12">
        <v>3</v>
      </c>
      <c r="R62" s="12">
        <v>4</v>
      </c>
      <c r="S62" s="13">
        <v>5</v>
      </c>
      <c r="T62" s="14"/>
      <c r="U62" s="11">
        <v>1</v>
      </c>
      <c r="V62" s="12">
        <v>2</v>
      </c>
      <c r="W62" s="12">
        <v>3</v>
      </c>
      <c r="X62" s="12">
        <v>4</v>
      </c>
      <c r="Y62" s="13">
        <v>5</v>
      </c>
      <c r="Z62" s="15"/>
      <c r="AA62" s="72"/>
      <c r="AB62" s="11">
        <v>1</v>
      </c>
      <c r="AC62" s="12">
        <v>2</v>
      </c>
      <c r="AD62" s="12">
        <v>3</v>
      </c>
      <c r="AE62" s="12">
        <v>4</v>
      </c>
      <c r="AF62" s="13">
        <v>5</v>
      </c>
      <c r="AG62" s="15"/>
      <c r="AH62" s="11">
        <v>1</v>
      </c>
      <c r="AI62" s="12">
        <v>2</v>
      </c>
      <c r="AJ62" s="12">
        <v>3</v>
      </c>
      <c r="AK62" s="12">
        <v>4</v>
      </c>
      <c r="AL62" s="13">
        <v>5</v>
      </c>
      <c r="AM62" s="133"/>
      <c r="AN62" s="27"/>
    </row>
    <row r="63" spans="1:43" s="2" customFormat="1" ht="14" customHeight="1">
      <c r="A63" s="54"/>
      <c r="B63" s="16"/>
      <c r="C63" s="11">
        <v>1</v>
      </c>
      <c r="D63" s="12">
        <v>2</v>
      </c>
      <c r="E63" s="12">
        <v>3</v>
      </c>
      <c r="F63" s="12">
        <v>4</v>
      </c>
      <c r="G63" s="13">
        <v>5</v>
      </c>
      <c r="H63" s="14"/>
      <c r="I63" s="11">
        <v>1</v>
      </c>
      <c r="J63" s="12">
        <v>2</v>
      </c>
      <c r="K63" s="12">
        <v>3</v>
      </c>
      <c r="L63" s="12">
        <v>4</v>
      </c>
      <c r="M63" s="13">
        <v>5</v>
      </c>
      <c r="N63" s="14"/>
      <c r="O63" s="11">
        <v>1</v>
      </c>
      <c r="P63" s="12">
        <v>2</v>
      </c>
      <c r="Q63" s="12">
        <v>3</v>
      </c>
      <c r="R63" s="12">
        <v>4</v>
      </c>
      <c r="S63" s="13">
        <v>5</v>
      </c>
      <c r="T63" s="14"/>
      <c r="U63" s="11">
        <v>1</v>
      </c>
      <c r="V63" s="12">
        <v>2</v>
      </c>
      <c r="W63" s="12">
        <v>3</v>
      </c>
      <c r="X63" s="12">
        <v>4</v>
      </c>
      <c r="Y63" s="13">
        <v>5</v>
      </c>
      <c r="Z63" s="15"/>
      <c r="AA63" s="72"/>
      <c r="AB63" s="11">
        <v>1</v>
      </c>
      <c r="AC63" s="12">
        <v>2</v>
      </c>
      <c r="AD63" s="12">
        <v>3</v>
      </c>
      <c r="AE63" s="12">
        <v>4</v>
      </c>
      <c r="AF63" s="13">
        <v>5</v>
      </c>
      <c r="AG63" s="15"/>
      <c r="AH63" s="11">
        <v>1</v>
      </c>
      <c r="AI63" s="12">
        <v>2</v>
      </c>
      <c r="AJ63" s="12">
        <v>3</v>
      </c>
      <c r="AK63" s="12">
        <v>4</v>
      </c>
      <c r="AL63" s="13">
        <v>5</v>
      </c>
      <c r="AM63" s="133"/>
      <c r="AN63" s="27"/>
    </row>
    <row r="64" spans="1:43" s="2" customFormat="1" ht="14" customHeight="1">
      <c r="A64" s="54"/>
      <c r="B64" s="16"/>
      <c r="C64" s="11">
        <v>1</v>
      </c>
      <c r="D64" s="12">
        <v>2</v>
      </c>
      <c r="E64" s="12">
        <v>3</v>
      </c>
      <c r="F64" s="12">
        <v>4</v>
      </c>
      <c r="G64" s="13">
        <v>5</v>
      </c>
      <c r="H64" s="14"/>
      <c r="I64" s="11">
        <v>1</v>
      </c>
      <c r="J64" s="12">
        <v>2</v>
      </c>
      <c r="K64" s="12">
        <v>3</v>
      </c>
      <c r="L64" s="12">
        <v>4</v>
      </c>
      <c r="M64" s="13">
        <v>5</v>
      </c>
      <c r="N64" s="14"/>
      <c r="O64" s="11">
        <v>1</v>
      </c>
      <c r="P64" s="12">
        <v>2</v>
      </c>
      <c r="Q64" s="12">
        <v>3</v>
      </c>
      <c r="R64" s="12">
        <v>4</v>
      </c>
      <c r="S64" s="13">
        <v>5</v>
      </c>
      <c r="T64" s="14"/>
      <c r="U64" s="11">
        <v>1</v>
      </c>
      <c r="V64" s="12">
        <v>2</v>
      </c>
      <c r="W64" s="12">
        <v>3</v>
      </c>
      <c r="X64" s="12">
        <v>4</v>
      </c>
      <c r="Y64" s="13">
        <v>5</v>
      </c>
      <c r="Z64" s="15"/>
      <c r="AA64" s="72"/>
      <c r="AB64" s="11">
        <v>1</v>
      </c>
      <c r="AC64" s="12">
        <v>2</v>
      </c>
      <c r="AD64" s="12">
        <v>3</v>
      </c>
      <c r="AE64" s="12">
        <v>4</v>
      </c>
      <c r="AF64" s="13">
        <v>5</v>
      </c>
      <c r="AG64" s="15"/>
      <c r="AH64" s="11">
        <v>1</v>
      </c>
      <c r="AI64" s="12">
        <v>2</v>
      </c>
      <c r="AJ64" s="12">
        <v>3</v>
      </c>
      <c r="AK64" s="12">
        <v>4</v>
      </c>
      <c r="AL64" s="13">
        <v>5</v>
      </c>
      <c r="AM64" s="133"/>
      <c r="AN64" s="27"/>
    </row>
    <row r="65" spans="1:40" s="2" customFormat="1" ht="14" customHeight="1">
      <c r="A65" s="54"/>
      <c r="B65" s="16"/>
      <c r="C65" s="11">
        <v>1</v>
      </c>
      <c r="D65" s="12">
        <v>2</v>
      </c>
      <c r="E65" s="12">
        <v>3</v>
      </c>
      <c r="F65" s="12">
        <v>4</v>
      </c>
      <c r="G65" s="13">
        <v>5</v>
      </c>
      <c r="H65" s="14"/>
      <c r="I65" s="11">
        <v>1</v>
      </c>
      <c r="J65" s="12">
        <v>2</v>
      </c>
      <c r="K65" s="12">
        <v>3</v>
      </c>
      <c r="L65" s="12">
        <v>4</v>
      </c>
      <c r="M65" s="13">
        <v>5</v>
      </c>
      <c r="N65" s="14"/>
      <c r="O65" s="11">
        <v>1</v>
      </c>
      <c r="P65" s="12">
        <v>2</v>
      </c>
      <c r="Q65" s="12">
        <v>3</v>
      </c>
      <c r="R65" s="12">
        <v>4</v>
      </c>
      <c r="S65" s="13">
        <v>5</v>
      </c>
      <c r="T65" s="14"/>
      <c r="U65" s="11">
        <v>1</v>
      </c>
      <c r="V65" s="12">
        <v>2</v>
      </c>
      <c r="W65" s="12">
        <v>3</v>
      </c>
      <c r="X65" s="12">
        <v>4</v>
      </c>
      <c r="Y65" s="13">
        <v>5</v>
      </c>
      <c r="Z65" s="15"/>
      <c r="AA65" s="72"/>
      <c r="AB65" s="11">
        <v>1</v>
      </c>
      <c r="AC65" s="12">
        <v>2</v>
      </c>
      <c r="AD65" s="12">
        <v>3</v>
      </c>
      <c r="AE65" s="12">
        <v>4</v>
      </c>
      <c r="AF65" s="13">
        <v>5</v>
      </c>
      <c r="AG65" s="15"/>
      <c r="AH65" s="11">
        <v>1</v>
      </c>
      <c r="AI65" s="12">
        <v>2</v>
      </c>
      <c r="AJ65" s="12">
        <v>3</v>
      </c>
      <c r="AK65" s="12">
        <v>4</v>
      </c>
      <c r="AL65" s="13">
        <v>5</v>
      </c>
      <c r="AM65" s="133"/>
      <c r="AN65" s="27"/>
    </row>
    <row r="66" spans="1:40" s="2" customFormat="1" ht="14" customHeight="1">
      <c r="A66" s="54"/>
      <c r="B66" s="16"/>
      <c r="C66" s="11">
        <v>1</v>
      </c>
      <c r="D66" s="12">
        <v>2</v>
      </c>
      <c r="E66" s="12">
        <v>3</v>
      </c>
      <c r="F66" s="12">
        <v>4</v>
      </c>
      <c r="G66" s="13">
        <v>5</v>
      </c>
      <c r="H66" s="14"/>
      <c r="I66" s="11">
        <v>1</v>
      </c>
      <c r="J66" s="12">
        <v>2</v>
      </c>
      <c r="K66" s="12">
        <v>3</v>
      </c>
      <c r="L66" s="12">
        <v>4</v>
      </c>
      <c r="M66" s="13">
        <v>5</v>
      </c>
      <c r="N66" s="14"/>
      <c r="O66" s="11">
        <v>1</v>
      </c>
      <c r="P66" s="12">
        <v>2</v>
      </c>
      <c r="Q66" s="12">
        <v>3</v>
      </c>
      <c r="R66" s="12">
        <v>4</v>
      </c>
      <c r="S66" s="13">
        <v>5</v>
      </c>
      <c r="T66" s="14"/>
      <c r="U66" s="11">
        <v>1</v>
      </c>
      <c r="V66" s="12">
        <v>2</v>
      </c>
      <c r="W66" s="12">
        <v>3</v>
      </c>
      <c r="X66" s="12">
        <v>4</v>
      </c>
      <c r="Y66" s="13">
        <v>5</v>
      </c>
      <c r="Z66" s="15"/>
      <c r="AA66" s="72"/>
      <c r="AB66" s="11">
        <v>1</v>
      </c>
      <c r="AC66" s="12">
        <v>2</v>
      </c>
      <c r="AD66" s="12">
        <v>3</v>
      </c>
      <c r="AE66" s="12">
        <v>4</v>
      </c>
      <c r="AF66" s="13">
        <v>5</v>
      </c>
      <c r="AG66" s="15"/>
      <c r="AH66" s="11">
        <v>1</v>
      </c>
      <c r="AI66" s="12">
        <v>2</v>
      </c>
      <c r="AJ66" s="12">
        <v>3</v>
      </c>
      <c r="AK66" s="12">
        <v>4</v>
      </c>
      <c r="AL66" s="13">
        <v>5</v>
      </c>
      <c r="AM66" s="133"/>
      <c r="AN66" s="27"/>
    </row>
    <row r="67" spans="1:40" s="2" customFormat="1" ht="14" customHeight="1">
      <c r="A67" s="54"/>
      <c r="B67" s="16"/>
      <c r="C67" s="11">
        <v>1</v>
      </c>
      <c r="D67" s="12">
        <v>2</v>
      </c>
      <c r="E67" s="12">
        <v>3</v>
      </c>
      <c r="F67" s="12">
        <v>4</v>
      </c>
      <c r="G67" s="13">
        <v>5</v>
      </c>
      <c r="H67" s="14"/>
      <c r="I67" s="11">
        <v>1</v>
      </c>
      <c r="J67" s="12">
        <v>2</v>
      </c>
      <c r="K67" s="12">
        <v>3</v>
      </c>
      <c r="L67" s="12">
        <v>4</v>
      </c>
      <c r="M67" s="13">
        <v>5</v>
      </c>
      <c r="N67" s="14"/>
      <c r="O67" s="11">
        <v>1</v>
      </c>
      <c r="P67" s="12">
        <v>2</v>
      </c>
      <c r="Q67" s="12">
        <v>3</v>
      </c>
      <c r="R67" s="12">
        <v>4</v>
      </c>
      <c r="S67" s="13">
        <v>5</v>
      </c>
      <c r="T67" s="14"/>
      <c r="U67" s="11">
        <v>1</v>
      </c>
      <c r="V67" s="12">
        <v>2</v>
      </c>
      <c r="W67" s="12">
        <v>3</v>
      </c>
      <c r="X67" s="12">
        <v>4</v>
      </c>
      <c r="Y67" s="13">
        <v>5</v>
      </c>
      <c r="Z67" s="15"/>
      <c r="AA67" s="72"/>
      <c r="AB67" s="11">
        <v>1</v>
      </c>
      <c r="AC67" s="12">
        <v>2</v>
      </c>
      <c r="AD67" s="12">
        <v>3</v>
      </c>
      <c r="AE67" s="12">
        <v>4</v>
      </c>
      <c r="AF67" s="13">
        <v>5</v>
      </c>
      <c r="AG67" s="15"/>
      <c r="AH67" s="11">
        <v>1</v>
      </c>
      <c r="AI67" s="12">
        <v>2</v>
      </c>
      <c r="AJ67" s="12">
        <v>3</v>
      </c>
      <c r="AK67" s="12">
        <v>4</v>
      </c>
      <c r="AL67" s="13">
        <v>5</v>
      </c>
      <c r="AM67" s="133"/>
      <c r="AN67" s="27"/>
    </row>
    <row r="68" spans="1:40" s="2" customFormat="1" ht="14" customHeight="1">
      <c r="A68" s="54"/>
      <c r="B68" s="16"/>
      <c r="C68" s="11">
        <v>1</v>
      </c>
      <c r="D68" s="12">
        <v>2</v>
      </c>
      <c r="E68" s="12">
        <v>3</v>
      </c>
      <c r="F68" s="12">
        <v>4</v>
      </c>
      <c r="G68" s="13">
        <v>5</v>
      </c>
      <c r="H68" s="14"/>
      <c r="I68" s="11">
        <v>1</v>
      </c>
      <c r="J68" s="12">
        <v>2</v>
      </c>
      <c r="K68" s="12">
        <v>3</v>
      </c>
      <c r="L68" s="12">
        <v>4</v>
      </c>
      <c r="M68" s="13">
        <v>5</v>
      </c>
      <c r="N68" s="14"/>
      <c r="O68" s="11">
        <v>1</v>
      </c>
      <c r="P68" s="12">
        <v>2</v>
      </c>
      <c r="Q68" s="12">
        <v>3</v>
      </c>
      <c r="R68" s="12">
        <v>4</v>
      </c>
      <c r="S68" s="13">
        <v>5</v>
      </c>
      <c r="T68" s="14"/>
      <c r="U68" s="11">
        <v>1</v>
      </c>
      <c r="V68" s="12">
        <v>2</v>
      </c>
      <c r="W68" s="12">
        <v>3</v>
      </c>
      <c r="X68" s="12">
        <v>4</v>
      </c>
      <c r="Y68" s="13">
        <v>5</v>
      </c>
      <c r="Z68" s="15"/>
      <c r="AA68" s="72"/>
      <c r="AB68" s="11">
        <v>1</v>
      </c>
      <c r="AC68" s="12">
        <v>2</v>
      </c>
      <c r="AD68" s="12">
        <v>3</v>
      </c>
      <c r="AE68" s="12">
        <v>4</v>
      </c>
      <c r="AF68" s="13">
        <v>5</v>
      </c>
      <c r="AG68" s="15"/>
      <c r="AH68" s="11">
        <v>1</v>
      </c>
      <c r="AI68" s="12">
        <v>2</v>
      </c>
      <c r="AJ68" s="12">
        <v>3</v>
      </c>
      <c r="AK68" s="12">
        <v>4</v>
      </c>
      <c r="AL68" s="13">
        <v>5</v>
      </c>
      <c r="AM68" s="133"/>
      <c r="AN68" s="27"/>
    </row>
    <row r="69" spans="1:40" s="2" customFormat="1" ht="14" customHeight="1">
      <c r="A69" s="54"/>
      <c r="B69" s="16"/>
      <c r="C69" s="11">
        <v>1</v>
      </c>
      <c r="D69" s="12">
        <v>2</v>
      </c>
      <c r="E69" s="12">
        <v>3</v>
      </c>
      <c r="F69" s="12">
        <v>4</v>
      </c>
      <c r="G69" s="13">
        <v>5</v>
      </c>
      <c r="H69" s="14"/>
      <c r="I69" s="11">
        <v>1</v>
      </c>
      <c r="J69" s="12">
        <v>2</v>
      </c>
      <c r="K69" s="12">
        <v>3</v>
      </c>
      <c r="L69" s="12">
        <v>4</v>
      </c>
      <c r="M69" s="13">
        <v>5</v>
      </c>
      <c r="N69" s="14"/>
      <c r="O69" s="11">
        <v>1</v>
      </c>
      <c r="P69" s="12">
        <v>2</v>
      </c>
      <c r="Q69" s="12">
        <v>3</v>
      </c>
      <c r="R69" s="12">
        <v>4</v>
      </c>
      <c r="S69" s="13">
        <v>5</v>
      </c>
      <c r="T69" s="14"/>
      <c r="U69" s="11">
        <v>1</v>
      </c>
      <c r="V69" s="12">
        <v>2</v>
      </c>
      <c r="W69" s="12">
        <v>3</v>
      </c>
      <c r="X69" s="12">
        <v>4</v>
      </c>
      <c r="Y69" s="13">
        <v>5</v>
      </c>
      <c r="Z69" s="15"/>
      <c r="AA69" s="72"/>
      <c r="AB69" s="11">
        <v>1</v>
      </c>
      <c r="AC69" s="12">
        <v>2</v>
      </c>
      <c r="AD69" s="12">
        <v>3</v>
      </c>
      <c r="AE69" s="12">
        <v>4</v>
      </c>
      <c r="AF69" s="13">
        <v>5</v>
      </c>
      <c r="AG69" s="15"/>
      <c r="AH69" s="11">
        <v>1</v>
      </c>
      <c r="AI69" s="12">
        <v>2</v>
      </c>
      <c r="AJ69" s="12">
        <v>3</v>
      </c>
      <c r="AK69" s="12">
        <v>4</v>
      </c>
      <c r="AL69" s="13">
        <v>5</v>
      </c>
      <c r="AM69" s="133"/>
      <c r="AN69" s="27"/>
    </row>
    <row r="70" spans="1:40" s="2" customFormat="1" ht="14" customHeight="1">
      <c r="A70" s="54"/>
      <c r="B70" s="16"/>
      <c r="C70" s="11">
        <v>1</v>
      </c>
      <c r="D70" s="12">
        <v>2</v>
      </c>
      <c r="E70" s="12">
        <v>3</v>
      </c>
      <c r="F70" s="12">
        <v>4</v>
      </c>
      <c r="G70" s="13">
        <v>5</v>
      </c>
      <c r="H70" s="14"/>
      <c r="I70" s="11">
        <v>1</v>
      </c>
      <c r="J70" s="12">
        <v>2</v>
      </c>
      <c r="K70" s="12">
        <v>3</v>
      </c>
      <c r="L70" s="12">
        <v>4</v>
      </c>
      <c r="M70" s="13">
        <v>5</v>
      </c>
      <c r="N70" s="14"/>
      <c r="O70" s="11">
        <v>1</v>
      </c>
      <c r="P70" s="12">
        <v>2</v>
      </c>
      <c r="Q70" s="12">
        <v>3</v>
      </c>
      <c r="R70" s="12">
        <v>4</v>
      </c>
      <c r="S70" s="13">
        <v>5</v>
      </c>
      <c r="T70" s="14"/>
      <c r="U70" s="11">
        <v>1</v>
      </c>
      <c r="V70" s="12">
        <v>2</v>
      </c>
      <c r="W70" s="12">
        <v>3</v>
      </c>
      <c r="X70" s="12">
        <v>4</v>
      </c>
      <c r="Y70" s="13">
        <v>5</v>
      </c>
      <c r="Z70" s="15"/>
      <c r="AA70" s="72"/>
      <c r="AB70" s="11">
        <v>1</v>
      </c>
      <c r="AC70" s="12">
        <v>2</v>
      </c>
      <c r="AD70" s="12">
        <v>3</v>
      </c>
      <c r="AE70" s="12">
        <v>4</v>
      </c>
      <c r="AF70" s="13">
        <v>5</v>
      </c>
      <c r="AG70" s="15"/>
      <c r="AH70" s="11">
        <v>1</v>
      </c>
      <c r="AI70" s="12">
        <v>2</v>
      </c>
      <c r="AJ70" s="12">
        <v>3</v>
      </c>
      <c r="AK70" s="12">
        <v>4</v>
      </c>
      <c r="AL70" s="13">
        <v>5</v>
      </c>
      <c r="AM70" s="133"/>
      <c r="AN70" s="27"/>
    </row>
    <row r="71" spans="1:40" s="2" customFormat="1" ht="14" customHeight="1">
      <c r="A71" s="54"/>
      <c r="B71" s="16"/>
      <c r="C71" s="11">
        <v>1</v>
      </c>
      <c r="D71" s="12">
        <v>2</v>
      </c>
      <c r="E71" s="12">
        <v>3</v>
      </c>
      <c r="F71" s="12">
        <v>4</v>
      </c>
      <c r="G71" s="13">
        <v>5</v>
      </c>
      <c r="H71" s="14"/>
      <c r="I71" s="11">
        <v>1</v>
      </c>
      <c r="J71" s="12">
        <v>2</v>
      </c>
      <c r="K71" s="12">
        <v>3</v>
      </c>
      <c r="L71" s="12">
        <v>4</v>
      </c>
      <c r="M71" s="13">
        <v>5</v>
      </c>
      <c r="N71" s="14"/>
      <c r="O71" s="11">
        <v>1</v>
      </c>
      <c r="P71" s="12">
        <v>2</v>
      </c>
      <c r="Q71" s="12">
        <v>3</v>
      </c>
      <c r="R71" s="12">
        <v>4</v>
      </c>
      <c r="S71" s="13">
        <v>5</v>
      </c>
      <c r="T71" s="14"/>
      <c r="U71" s="11">
        <v>1</v>
      </c>
      <c r="V71" s="12">
        <v>2</v>
      </c>
      <c r="W71" s="12">
        <v>3</v>
      </c>
      <c r="X71" s="12">
        <v>4</v>
      </c>
      <c r="Y71" s="13">
        <v>5</v>
      </c>
      <c r="Z71" s="15"/>
      <c r="AA71" s="72"/>
      <c r="AB71" s="11">
        <v>1</v>
      </c>
      <c r="AC71" s="12">
        <v>2</v>
      </c>
      <c r="AD71" s="12">
        <v>3</v>
      </c>
      <c r="AE71" s="12">
        <v>4</v>
      </c>
      <c r="AF71" s="13">
        <v>5</v>
      </c>
      <c r="AG71" s="15"/>
      <c r="AH71" s="11">
        <v>1</v>
      </c>
      <c r="AI71" s="12">
        <v>2</v>
      </c>
      <c r="AJ71" s="12">
        <v>3</v>
      </c>
      <c r="AK71" s="12">
        <v>4</v>
      </c>
      <c r="AL71" s="13">
        <v>5</v>
      </c>
      <c r="AM71" s="133"/>
      <c r="AN71" s="27"/>
    </row>
    <row r="72" spans="1:40" s="2" customFormat="1" ht="14" customHeight="1">
      <c r="A72" s="54"/>
      <c r="B72" s="16"/>
      <c r="C72" s="11">
        <v>1</v>
      </c>
      <c r="D72" s="12">
        <v>2</v>
      </c>
      <c r="E72" s="12">
        <v>3</v>
      </c>
      <c r="F72" s="12">
        <v>4</v>
      </c>
      <c r="G72" s="13">
        <v>5</v>
      </c>
      <c r="H72" s="14"/>
      <c r="I72" s="11">
        <v>1</v>
      </c>
      <c r="J72" s="12">
        <v>2</v>
      </c>
      <c r="K72" s="12">
        <v>3</v>
      </c>
      <c r="L72" s="12">
        <v>4</v>
      </c>
      <c r="M72" s="13">
        <v>5</v>
      </c>
      <c r="N72" s="14"/>
      <c r="O72" s="11">
        <v>1</v>
      </c>
      <c r="P72" s="12">
        <v>2</v>
      </c>
      <c r="Q72" s="12">
        <v>3</v>
      </c>
      <c r="R72" s="12">
        <v>4</v>
      </c>
      <c r="S72" s="13">
        <v>5</v>
      </c>
      <c r="T72" s="14"/>
      <c r="U72" s="11">
        <v>1</v>
      </c>
      <c r="V72" s="12">
        <v>2</v>
      </c>
      <c r="W72" s="12">
        <v>3</v>
      </c>
      <c r="X72" s="12">
        <v>4</v>
      </c>
      <c r="Y72" s="13">
        <v>5</v>
      </c>
      <c r="Z72" s="15"/>
      <c r="AA72" s="72"/>
      <c r="AB72" s="11">
        <v>1</v>
      </c>
      <c r="AC72" s="12">
        <v>2</v>
      </c>
      <c r="AD72" s="12">
        <v>3</v>
      </c>
      <c r="AE72" s="12">
        <v>4</v>
      </c>
      <c r="AF72" s="13">
        <v>5</v>
      </c>
      <c r="AG72" s="15"/>
      <c r="AH72" s="11">
        <v>1</v>
      </c>
      <c r="AI72" s="12">
        <v>2</v>
      </c>
      <c r="AJ72" s="12">
        <v>3</v>
      </c>
      <c r="AK72" s="12">
        <v>4</v>
      </c>
      <c r="AL72" s="13">
        <v>5</v>
      </c>
      <c r="AM72" s="133"/>
      <c r="AN72" s="27"/>
    </row>
    <row r="73" spans="1:40" s="2" customFormat="1" ht="14" customHeight="1">
      <c r="A73" s="54"/>
      <c r="B73" s="16"/>
      <c r="C73" s="11">
        <v>1</v>
      </c>
      <c r="D73" s="12">
        <v>2</v>
      </c>
      <c r="E73" s="12">
        <v>3</v>
      </c>
      <c r="F73" s="12">
        <v>4</v>
      </c>
      <c r="G73" s="13">
        <v>5</v>
      </c>
      <c r="H73" s="14"/>
      <c r="I73" s="11">
        <v>1</v>
      </c>
      <c r="J73" s="12">
        <v>2</v>
      </c>
      <c r="K73" s="12">
        <v>3</v>
      </c>
      <c r="L73" s="12">
        <v>4</v>
      </c>
      <c r="M73" s="13">
        <v>5</v>
      </c>
      <c r="N73" s="14"/>
      <c r="O73" s="11">
        <v>1</v>
      </c>
      <c r="P73" s="12">
        <v>2</v>
      </c>
      <c r="Q73" s="12">
        <v>3</v>
      </c>
      <c r="R73" s="12">
        <v>4</v>
      </c>
      <c r="S73" s="13">
        <v>5</v>
      </c>
      <c r="T73" s="14"/>
      <c r="U73" s="11">
        <v>1</v>
      </c>
      <c r="V73" s="12">
        <v>2</v>
      </c>
      <c r="W73" s="12">
        <v>3</v>
      </c>
      <c r="X73" s="12">
        <v>4</v>
      </c>
      <c r="Y73" s="13">
        <v>5</v>
      </c>
      <c r="Z73" s="15"/>
      <c r="AA73" s="72"/>
      <c r="AB73" s="11">
        <v>1</v>
      </c>
      <c r="AC73" s="12">
        <v>2</v>
      </c>
      <c r="AD73" s="12">
        <v>3</v>
      </c>
      <c r="AE73" s="12">
        <v>4</v>
      </c>
      <c r="AF73" s="13">
        <v>5</v>
      </c>
      <c r="AG73" s="15"/>
      <c r="AH73" s="11">
        <v>1</v>
      </c>
      <c r="AI73" s="12">
        <v>2</v>
      </c>
      <c r="AJ73" s="12">
        <v>3</v>
      </c>
      <c r="AK73" s="12">
        <v>4</v>
      </c>
      <c r="AL73" s="13">
        <v>5</v>
      </c>
      <c r="AM73" s="133"/>
      <c r="AN73" s="27"/>
    </row>
    <row r="74" spans="1:40" s="2" customFormat="1" ht="14" customHeight="1">
      <c r="A74" s="54"/>
      <c r="B74" s="16"/>
      <c r="C74" s="11">
        <v>1</v>
      </c>
      <c r="D74" s="12">
        <v>2</v>
      </c>
      <c r="E74" s="12">
        <v>3</v>
      </c>
      <c r="F74" s="12">
        <v>4</v>
      </c>
      <c r="G74" s="13">
        <v>5</v>
      </c>
      <c r="H74" s="14"/>
      <c r="I74" s="11">
        <v>1</v>
      </c>
      <c r="J74" s="12">
        <v>2</v>
      </c>
      <c r="K74" s="12">
        <v>3</v>
      </c>
      <c r="L74" s="12">
        <v>4</v>
      </c>
      <c r="M74" s="13">
        <v>5</v>
      </c>
      <c r="N74" s="14"/>
      <c r="O74" s="11">
        <v>1</v>
      </c>
      <c r="P74" s="12">
        <v>2</v>
      </c>
      <c r="Q74" s="12">
        <v>3</v>
      </c>
      <c r="R74" s="12">
        <v>4</v>
      </c>
      <c r="S74" s="13">
        <v>5</v>
      </c>
      <c r="T74" s="14"/>
      <c r="U74" s="11">
        <v>1</v>
      </c>
      <c r="V74" s="12">
        <v>2</v>
      </c>
      <c r="W74" s="12">
        <v>3</v>
      </c>
      <c r="X74" s="12">
        <v>4</v>
      </c>
      <c r="Y74" s="13">
        <v>5</v>
      </c>
      <c r="Z74" s="15"/>
      <c r="AA74" s="72"/>
      <c r="AB74" s="11">
        <v>1</v>
      </c>
      <c r="AC74" s="12">
        <v>2</v>
      </c>
      <c r="AD74" s="12">
        <v>3</v>
      </c>
      <c r="AE74" s="12">
        <v>4</v>
      </c>
      <c r="AF74" s="13">
        <v>5</v>
      </c>
      <c r="AG74" s="15"/>
      <c r="AH74" s="11">
        <v>1</v>
      </c>
      <c r="AI74" s="12">
        <v>2</v>
      </c>
      <c r="AJ74" s="12">
        <v>3</v>
      </c>
      <c r="AK74" s="12">
        <v>4</v>
      </c>
      <c r="AL74" s="13">
        <v>5</v>
      </c>
      <c r="AM74" s="133"/>
      <c r="AN74" s="27"/>
    </row>
    <row r="75" spans="1:40" s="2" customFormat="1" ht="14" customHeight="1">
      <c r="A75" s="54"/>
      <c r="B75" s="16"/>
      <c r="C75" s="11">
        <v>1</v>
      </c>
      <c r="D75" s="12">
        <v>2</v>
      </c>
      <c r="E75" s="12">
        <v>3</v>
      </c>
      <c r="F75" s="12">
        <v>4</v>
      </c>
      <c r="G75" s="13">
        <v>5</v>
      </c>
      <c r="H75" s="14"/>
      <c r="I75" s="11">
        <v>1</v>
      </c>
      <c r="J75" s="12">
        <v>2</v>
      </c>
      <c r="K75" s="12">
        <v>3</v>
      </c>
      <c r="L75" s="12">
        <v>4</v>
      </c>
      <c r="M75" s="13">
        <v>5</v>
      </c>
      <c r="N75" s="14"/>
      <c r="O75" s="11">
        <v>1</v>
      </c>
      <c r="P75" s="12">
        <v>2</v>
      </c>
      <c r="Q75" s="12">
        <v>3</v>
      </c>
      <c r="R75" s="12">
        <v>4</v>
      </c>
      <c r="S75" s="13">
        <v>5</v>
      </c>
      <c r="T75" s="14"/>
      <c r="U75" s="11">
        <v>1</v>
      </c>
      <c r="V75" s="12">
        <v>2</v>
      </c>
      <c r="W75" s="12">
        <v>3</v>
      </c>
      <c r="X75" s="12">
        <v>4</v>
      </c>
      <c r="Y75" s="13">
        <v>5</v>
      </c>
      <c r="Z75" s="15"/>
      <c r="AA75" s="72"/>
      <c r="AB75" s="11">
        <v>1</v>
      </c>
      <c r="AC75" s="12">
        <v>2</v>
      </c>
      <c r="AD75" s="12">
        <v>3</v>
      </c>
      <c r="AE75" s="12">
        <v>4</v>
      </c>
      <c r="AF75" s="13">
        <v>5</v>
      </c>
      <c r="AG75" s="15"/>
      <c r="AH75" s="11">
        <v>1</v>
      </c>
      <c r="AI75" s="12">
        <v>2</v>
      </c>
      <c r="AJ75" s="12">
        <v>3</v>
      </c>
      <c r="AK75" s="12">
        <v>4</v>
      </c>
      <c r="AL75" s="13">
        <v>5</v>
      </c>
      <c r="AM75" s="133"/>
      <c r="AN75" s="27"/>
    </row>
    <row r="76" spans="1:40" s="2" customFormat="1" ht="14" customHeight="1">
      <c r="A76" s="54"/>
      <c r="B76" s="16"/>
      <c r="C76" s="11">
        <v>1</v>
      </c>
      <c r="D76" s="12">
        <v>2</v>
      </c>
      <c r="E76" s="12">
        <v>3</v>
      </c>
      <c r="F76" s="12">
        <v>4</v>
      </c>
      <c r="G76" s="13">
        <v>5</v>
      </c>
      <c r="H76" s="14"/>
      <c r="I76" s="11">
        <v>1</v>
      </c>
      <c r="J76" s="12">
        <v>2</v>
      </c>
      <c r="K76" s="12">
        <v>3</v>
      </c>
      <c r="L76" s="12">
        <v>4</v>
      </c>
      <c r="M76" s="13">
        <v>5</v>
      </c>
      <c r="N76" s="14"/>
      <c r="O76" s="11">
        <v>1</v>
      </c>
      <c r="P76" s="12">
        <v>2</v>
      </c>
      <c r="Q76" s="12">
        <v>3</v>
      </c>
      <c r="R76" s="12">
        <v>4</v>
      </c>
      <c r="S76" s="13">
        <v>5</v>
      </c>
      <c r="T76" s="14"/>
      <c r="U76" s="11">
        <v>1</v>
      </c>
      <c r="V76" s="12">
        <v>2</v>
      </c>
      <c r="W76" s="12">
        <v>3</v>
      </c>
      <c r="X76" s="12">
        <v>4</v>
      </c>
      <c r="Y76" s="13">
        <v>5</v>
      </c>
      <c r="Z76" s="15"/>
      <c r="AA76" s="72"/>
      <c r="AB76" s="11">
        <v>1</v>
      </c>
      <c r="AC76" s="12">
        <v>2</v>
      </c>
      <c r="AD76" s="12">
        <v>3</v>
      </c>
      <c r="AE76" s="12">
        <v>4</v>
      </c>
      <c r="AF76" s="13">
        <v>5</v>
      </c>
      <c r="AG76" s="15"/>
      <c r="AH76" s="11">
        <v>1</v>
      </c>
      <c r="AI76" s="12">
        <v>2</v>
      </c>
      <c r="AJ76" s="12">
        <v>3</v>
      </c>
      <c r="AK76" s="12">
        <v>4</v>
      </c>
      <c r="AL76" s="13">
        <v>5</v>
      </c>
      <c r="AM76" s="133"/>
      <c r="AN76" s="27"/>
    </row>
    <row r="77" spans="1:40" s="2" customFormat="1" ht="14" customHeight="1">
      <c r="A77" s="54"/>
      <c r="B77" s="16"/>
      <c r="C77" s="11">
        <v>1</v>
      </c>
      <c r="D77" s="12">
        <v>2</v>
      </c>
      <c r="E77" s="12">
        <v>3</v>
      </c>
      <c r="F77" s="12">
        <v>4</v>
      </c>
      <c r="G77" s="13">
        <v>5</v>
      </c>
      <c r="H77" s="14"/>
      <c r="I77" s="11">
        <v>1</v>
      </c>
      <c r="J77" s="12">
        <v>2</v>
      </c>
      <c r="K77" s="12">
        <v>3</v>
      </c>
      <c r="L77" s="12">
        <v>4</v>
      </c>
      <c r="M77" s="13">
        <v>5</v>
      </c>
      <c r="N77" s="14"/>
      <c r="O77" s="11">
        <v>1</v>
      </c>
      <c r="P77" s="12">
        <v>2</v>
      </c>
      <c r="Q77" s="12">
        <v>3</v>
      </c>
      <c r="R77" s="12">
        <v>4</v>
      </c>
      <c r="S77" s="13">
        <v>5</v>
      </c>
      <c r="T77" s="14"/>
      <c r="U77" s="11">
        <v>1</v>
      </c>
      <c r="V77" s="12">
        <v>2</v>
      </c>
      <c r="W77" s="12">
        <v>3</v>
      </c>
      <c r="X77" s="12">
        <v>4</v>
      </c>
      <c r="Y77" s="13">
        <v>5</v>
      </c>
      <c r="Z77" s="15"/>
      <c r="AA77" s="72"/>
      <c r="AB77" s="11">
        <v>1</v>
      </c>
      <c r="AC77" s="12">
        <v>2</v>
      </c>
      <c r="AD77" s="12">
        <v>3</v>
      </c>
      <c r="AE77" s="12">
        <v>4</v>
      </c>
      <c r="AF77" s="13">
        <v>5</v>
      </c>
      <c r="AG77" s="15"/>
      <c r="AH77" s="11">
        <v>1</v>
      </c>
      <c r="AI77" s="12">
        <v>2</v>
      </c>
      <c r="AJ77" s="12">
        <v>3</v>
      </c>
      <c r="AK77" s="12">
        <v>4</v>
      </c>
      <c r="AL77" s="13">
        <v>5</v>
      </c>
      <c r="AM77" s="133"/>
      <c r="AN77" s="27"/>
    </row>
    <row r="78" spans="1:40" s="2" customFormat="1" ht="14" customHeight="1">
      <c r="A78" s="54"/>
      <c r="B78" s="16"/>
      <c r="C78" s="11">
        <v>1</v>
      </c>
      <c r="D78" s="12">
        <v>2</v>
      </c>
      <c r="E78" s="12">
        <v>3</v>
      </c>
      <c r="F78" s="12">
        <v>4</v>
      </c>
      <c r="G78" s="13">
        <v>5</v>
      </c>
      <c r="H78" s="14"/>
      <c r="I78" s="11">
        <v>1</v>
      </c>
      <c r="J78" s="12">
        <v>2</v>
      </c>
      <c r="K78" s="12">
        <v>3</v>
      </c>
      <c r="L78" s="12">
        <v>4</v>
      </c>
      <c r="M78" s="13">
        <v>5</v>
      </c>
      <c r="N78" s="14"/>
      <c r="O78" s="11">
        <v>1</v>
      </c>
      <c r="P78" s="12">
        <v>2</v>
      </c>
      <c r="Q78" s="12">
        <v>3</v>
      </c>
      <c r="R78" s="12">
        <v>4</v>
      </c>
      <c r="S78" s="13">
        <v>5</v>
      </c>
      <c r="T78" s="14"/>
      <c r="U78" s="11">
        <v>1</v>
      </c>
      <c r="V78" s="12">
        <v>2</v>
      </c>
      <c r="W78" s="12">
        <v>3</v>
      </c>
      <c r="X78" s="12">
        <v>4</v>
      </c>
      <c r="Y78" s="13">
        <v>5</v>
      </c>
      <c r="Z78" s="15"/>
      <c r="AA78" s="72"/>
      <c r="AB78" s="11">
        <v>1</v>
      </c>
      <c r="AC78" s="12">
        <v>2</v>
      </c>
      <c r="AD78" s="12">
        <v>3</v>
      </c>
      <c r="AE78" s="12">
        <v>4</v>
      </c>
      <c r="AF78" s="13">
        <v>5</v>
      </c>
      <c r="AG78" s="15"/>
      <c r="AH78" s="11">
        <v>1</v>
      </c>
      <c r="AI78" s="12">
        <v>2</v>
      </c>
      <c r="AJ78" s="12">
        <v>3</v>
      </c>
      <c r="AK78" s="12">
        <v>4</v>
      </c>
      <c r="AL78" s="13">
        <v>5</v>
      </c>
      <c r="AM78" s="133"/>
      <c r="AN78" s="27"/>
    </row>
    <row r="79" spans="1:40" s="2" customFormat="1" ht="14" customHeight="1">
      <c r="A79" s="54"/>
      <c r="B79" s="16"/>
      <c r="C79" s="11">
        <v>1</v>
      </c>
      <c r="D79" s="12">
        <v>2</v>
      </c>
      <c r="E79" s="12">
        <v>3</v>
      </c>
      <c r="F79" s="12">
        <v>4</v>
      </c>
      <c r="G79" s="13">
        <v>5</v>
      </c>
      <c r="H79" s="14"/>
      <c r="I79" s="11">
        <v>1</v>
      </c>
      <c r="J79" s="12">
        <v>2</v>
      </c>
      <c r="K79" s="12">
        <v>3</v>
      </c>
      <c r="L79" s="12">
        <v>4</v>
      </c>
      <c r="M79" s="13">
        <v>5</v>
      </c>
      <c r="N79" s="14"/>
      <c r="O79" s="11">
        <v>1</v>
      </c>
      <c r="P79" s="12">
        <v>2</v>
      </c>
      <c r="Q79" s="12">
        <v>3</v>
      </c>
      <c r="R79" s="12">
        <v>4</v>
      </c>
      <c r="S79" s="13">
        <v>5</v>
      </c>
      <c r="T79" s="14"/>
      <c r="U79" s="11">
        <v>1</v>
      </c>
      <c r="V79" s="12">
        <v>2</v>
      </c>
      <c r="W79" s="12">
        <v>3</v>
      </c>
      <c r="X79" s="12">
        <v>4</v>
      </c>
      <c r="Y79" s="13">
        <v>5</v>
      </c>
      <c r="Z79" s="15"/>
      <c r="AA79" s="72"/>
      <c r="AB79" s="11">
        <v>1</v>
      </c>
      <c r="AC79" s="12">
        <v>2</v>
      </c>
      <c r="AD79" s="12">
        <v>3</v>
      </c>
      <c r="AE79" s="12">
        <v>4</v>
      </c>
      <c r="AF79" s="13">
        <v>5</v>
      </c>
      <c r="AG79" s="15"/>
      <c r="AH79" s="11">
        <v>1</v>
      </c>
      <c r="AI79" s="12">
        <v>2</v>
      </c>
      <c r="AJ79" s="12">
        <v>3</v>
      </c>
      <c r="AK79" s="12">
        <v>4</v>
      </c>
      <c r="AL79" s="13">
        <v>5</v>
      </c>
      <c r="AM79" s="133"/>
      <c r="AN79" s="27"/>
    </row>
    <row r="80" spans="1:40" s="2" customFormat="1" ht="14" customHeight="1">
      <c r="A80" s="54"/>
      <c r="B80" s="16"/>
      <c r="C80" s="11">
        <v>1</v>
      </c>
      <c r="D80" s="12">
        <v>2</v>
      </c>
      <c r="E80" s="12">
        <v>3</v>
      </c>
      <c r="F80" s="12">
        <v>4</v>
      </c>
      <c r="G80" s="13">
        <v>5</v>
      </c>
      <c r="H80" s="14"/>
      <c r="I80" s="11">
        <v>1</v>
      </c>
      <c r="J80" s="12">
        <v>2</v>
      </c>
      <c r="K80" s="12">
        <v>3</v>
      </c>
      <c r="L80" s="12">
        <v>4</v>
      </c>
      <c r="M80" s="13">
        <v>5</v>
      </c>
      <c r="N80" s="14"/>
      <c r="O80" s="11">
        <v>1</v>
      </c>
      <c r="P80" s="12">
        <v>2</v>
      </c>
      <c r="Q80" s="12">
        <v>3</v>
      </c>
      <c r="R80" s="12">
        <v>4</v>
      </c>
      <c r="S80" s="13">
        <v>5</v>
      </c>
      <c r="T80" s="14"/>
      <c r="U80" s="11">
        <v>1</v>
      </c>
      <c r="V80" s="12">
        <v>2</v>
      </c>
      <c r="W80" s="12">
        <v>3</v>
      </c>
      <c r="X80" s="12">
        <v>4</v>
      </c>
      <c r="Y80" s="13">
        <v>5</v>
      </c>
      <c r="Z80" s="15"/>
      <c r="AA80" s="72"/>
      <c r="AB80" s="11">
        <v>1</v>
      </c>
      <c r="AC80" s="12">
        <v>2</v>
      </c>
      <c r="AD80" s="12">
        <v>3</v>
      </c>
      <c r="AE80" s="12">
        <v>4</v>
      </c>
      <c r="AF80" s="13">
        <v>5</v>
      </c>
      <c r="AG80" s="15"/>
      <c r="AH80" s="11">
        <v>1</v>
      </c>
      <c r="AI80" s="12">
        <v>2</v>
      </c>
      <c r="AJ80" s="12">
        <v>3</v>
      </c>
      <c r="AK80" s="12">
        <v>4</v>
      </c>
      <c r="AL80" s="13">
        <v>5</v>
      </c>
      <c r="AM80" s="133"/>
      <c r="AN80" s="27"/>
    </row>
    <row r="81" spans="1:40" s="2" customFormat="1" ht="13.5" customHeight="1">
      <c r="A81" s="54"/>
      <c r="B81" s="16"/>
      <c r="C81" s="11">
        <v>1</v>
      </c>
      <c r="D81" s="12">
        <v>2</v>
      </c>
      <c r="E81" s="12">
        <v>3</v>
      </c>
      <c r="F81" s="12">
        <v>4</v>
      </c>
      <c r="G81" s="13">
        <v>5</v>
      </c>
      <c r="H81" s="14"/>
      <c r="I81" s="11">
        <v>1</v>
      </c>
      <c r="J81" s="12">
        <v>2</v>
      </c>
      <c r="K81" s="12">
        <v>3</v>
      </c>
      <c r="L81" s="12">
        <v>4</v>
      </c>
      <c r="M81" s="13">
        <v>5</v>
      </c>
      <c r="N81" s="14"/>
      <c r="O81" s="11">
        <v>1</v>
      </c>
      <c r="P81" s="12">
        <v>2</v>
      </c>
      <c r="Q81" s="12">
        <v>3</v>
      </c>
      <c r="R81" s="12">
        <v>4</v>
      </c>
      <c r="S81" s="13">
        <v>5</v>
      </c>
      <c r="T81" s="14"/>
      <c r="U81" s="11">
        <v>1</v>
      </c>
      <c r="V81" s="12">
        <v>2</v>
      </c>
      <c r="W81" s="12">
        <v>3</v>
      </c>
      <c r="X81" s="12">
        <v>4</v>
      </c>
      <c r="Y81" s="13">
        <v>5</v>
      </c>
      <c r="Z81" s="15"/>
      <c r="AA81" s="72"/>
      <c r="AB81" s="11">
        <v>1</v>
      </c>
      <c r="AC81" s="12">
        <v>2</v>
      </c>
      <c r="AD81" s="12">
        <v>3</v>
      </c>
      <c r="AE81" s="12">
        <v>4</v>
      </c>
      <c r="AF81" s="13">
        <v>5</v>
      </c>
      <c r="AG81" s="15"/>
      <c r="AH81" s="11">
        <v>1</v>
      </c>
      <c r="AI81" s="12">
        <v>2</v>
      </c>
      <c r="AJ81" s="12">
        <v>3</v>
      </c>
      <c r="AK81" s="12">
        <v>4</v>
      </c>
      <c r="AL81" s="13">
        <v>5</v>
      </c>
      <c r="AM81" s="133"/>
      <c r="AN81" s="27"/>
    </row>
    <row r="82" spans="1:40" s="2" customFormat="1" ht="14" customHeight="1">
      <c r="A82" s="54"/>
      <c r="B82" s="16"/>
      <c r="C82" s="11">
        <v>1</v>
      </c>
      <c r="D82" s="12">
        <v>2</v>
      </c>
      <c r="E82" s="12">
        <v>3</v>
      </c>
      <c r="F82" s="12">
        <v>4</v>
      </c>
      <c r="G82" s="13">
        <v>5</v>
      </c>
      <c r="H82" s="14"/>
      <c r="I82" s="11">
        <v>1</v>
      </c>
      <c r="J82" s="12">
        <v>2</v>
      </c>
      <c r="K82" s="12">
        <v>3</v>
      </c>
      <c r="L82" s="12">
        <v>4</v>
      </c>
      <c r="M82" s="13">
        <v>5</v>
      </c>
      <c r="N82" s="14"/>
      <c r="O82" s="11">
        <v>1</v>
      </c>
      <c r="P82" s="12">
        <v>2</v>
      </c>
      <c r="Q82" s="12">
        <v>3</v>
      </c>
      <c r="R82" s="12">
        <v>4</v>
      </c>
      <c r="S82" s="13">
        <v>5</v>
      </c>
      <c r="T82" s="14"/>
      <c r="U82" s="11">
        <v>1</v>
      </c>
      <c r="V82" s="12">
        <v>2</v>
      </c>
      <c r="W82" s="12">
        <v>3</v>
      </c>
      <c r="X82" s="12">
        <v>4</v>
      </c>
      <c r="Y82" s="13">
        <v>5</v>
      </c>
      <c r="Z82" s="15"/>
      <c r="AA82" s="72"/>
      <c r="AB82" s="11">
        <v>1</v>
      </c>
      <c r="AC82" s="12">
        <v>2</v>
      </c>
      <c r="AD82" s="12">
        <v>3</v>
      </c>
      <c r="AE82" s="12">
        <v>4</v>
      </c>
      <c r="AF82" s="13">
        <v>5</v>
      </c>
      <c r="AG82" s="15"/>
      <c r="AH82" s="11">
        <v>1</v>
      </c>
      <c r="AI82" s="12">
        <v>2</v>
      </c>
      <c r="AJ82" s="12">
        <v>3</v>
      </c>
      <c r="AK82" s="12">
        <v>4</v>
      </c>
      <c r="AL82" s="13">
        <v>5</v>
      </c>
      <c r="AM82" s="133"/>
      <c r="AN82" s="27"/>
    </row>
    <row r="83" spans="1:40" s="2" customFormat="1" ht="14" customHeight="1">
      <c r="A83" s="54"/>
      <c r="B83" s="16"/>
      <c r="C83" s="11">
        <v>1</v>
      </c>
      <c r="D83" s="12">
        <v>2</v>
      </c>
      <c r="E83" s="12">
        <v>3</v>
      </c>
      <c r="F83" s="12">
        <v>4</v>
      </c>
      <c r="G83" s="13">
        <v>5</v>
      </c>
      <c r="H83" s="14"/>
      <c r="I83" s="11">
        <v>1</v>
      </c>
      <c r="J83" s="12">
        <v>2</v>
      </c>
      <c r="K83" s="12">
        <v>3</v>
      </c>
      <c r="L83" s="12">
        <v>4</v>
      </c>
      <c r="M83" s="13">
        <v>5</v>
      </c>
      <c r="N83" s="14"/>
      <c r="O83" s="11">
        <v>1</v>
      </c>
      <c r="P83" s="12">
        <v>2</v>
      </c>
      <c r="Q83" s="12">
        <v>3</v>
      </c>
      <c r="R83" s="12">
        <v>4</v>
      </c>
      <c r="S83" s="13">
        <v>5</v>
      </c>
      <c r="T83" s="14"/>
      <c r="U83" s="11">
        <v>1</v>
      </c>
      <c r="V83" s="12">
        <v>2</v>
      </c>
      <c r="W83" s="12">
        <v>3</v>
      </c>
      <c r="X83" s="12">
        <v>4</v>
      </c>
      <c r="Y83" s="13">
        <v>5</v>
      </c>
      <c r="Z83" s="15"/>
      <c r="AA83" s="72"/>
      <c r="AB83" s="11">
        <v>1</v>
      </c>
      <c r="AC83" s="12">
        <v>2</v>
      </c>
      <c r="AD83" s="12">
        <v>3</v>
      </c>
      <c r="AE83" s="12">
        <v>4</v>
      </c>
      <c r="AF83" s="13">
        <v>5</v>
      </c>
      <c r="AG83" s="15"/>
      <c r="AH83" s="11">
        <v>1</v>
      </c>
      <c r="AI83" s="12">
        <v>2</v>
      </c>
      <c r="AJ83" s="12">
        <v>3</v>
      </c>
      <c r="AK83" s="12">
        <v>4</v>
      </c>
      <c r="AL83" s="13">
        <v>5</v>
      </c>
      <c r="AM83" s="133"/>
      <c r="AN83" s="27"/>
    </row>
    <row r="84" spans="1:40" s="2" customFormat="1" ht="14" customHeight="1">
      <c r="A84" s="54"/>
      <c r="B84" s="16"/>
      <c r="C84" s="11">
        <v>1</v>
      </c>
      <c r="D84" s="12">
        <v>2</v>
      </c>
      <c r="E84" s="12">
        <v>3</v>
      </c>
      <c r="F84" s="12">
        <v>4</v>
      </c>
      <c r="G84" s="13">
        <v>5</v>
      </c>
      <c r="H84" s="14"/>
      <c r="I84" s="11">
        <v>1</v>
      </c>
      <c r="J84" s="12">
        <v>2</v>
      </c>
      <c r="K84" s="12">
        <v>3</v>
      </c>
      <c r="L84" s="12">
        <v>4</v>
      </c>
      <c r="M84" s="13">
        <v>5</v>
      </c>
      <c r="N84" s="14"/>
      <c r="O84" s="11">
        <v>1</v>
      </c>
      <c r="P84" s="12">
        <v>2</v>
      </c>
      <c r="Q84" s="12">
        <v>3</v>
      </c>
      <c r="R84" s="12">
        <v>4</v>
      </c>
      <c r="S84" s="13">
        <v>5</v>
      </c>
      <c r="T84" s="14"/>
      <c r="U84" s="11">
        <v>1</v>
      </c>
      <c r="V84" s="12">
        <v>2</v>
      </c>
      <c r="W84" s="12">
        <v>3</v>
      </c>
      <c r="X84" s="12">
        <v>4</v>
      </c>
      <c r="Y84" s="13">
        <v>5</v>
      </c>
      <c r="Z84" s="15"/>
      <c r="AA84" s="72"/>
      <c r="AB84" s="11">
        <v>1</v>
      </c>
      <c r="AC84" s="12">
        <v>2</v>
      </c>
      <c r="AD84" s="12">
        <v>3</v>
      </c>
      <c r="AE84" s="12">
        <v>4</v>
      </c>
      <c r="AF84" s="13">
        <v>5</v>
      </c>
      <c r="AG84" s="15"/>
      <c r="AH84" s="11">
        <v>1</v>
      </c>
      <c r="AI84" s="12">
        <v>2</v>
      </c>
      <c r="AJ84" s="12">
        <v>3</v>
      </c>
      <c r="AK84" s="12">
        <v>4</v>
      </c>
      <c r="AL84" s="13">
        <v>5</v>
      </c>
      <c r="AM84" s="133"/>
      <c r="AN84" s="27"/>
    </row>
    <row r="85" spans="1:40" s="2" customFormat="1" ht="14" customHeight="1">
      <c r="A85" s="54"/>
      <c r="B85" s="16"/>
      <c r="C85" s="11">
        <v>1</v>
      </c>
      <c r="D85" s="12">
        <v>2</v>
      </c>
      <c r="E85" s="12">
        <v>3</v>
      </c>
      <c r="F85" s="12">
        <v>4</v>
      </c>
      <c r="G85" s="13">
        <v>5</v>
      </c>
      <c r="H85" s="14"/>
      <c r="I85" s="11">
        <v>1</v>
      </c>
      <c r="J85" s="12">
        <v>2</v>
      </c>
      <c r="K85" s="12">
        <v>3</v>
      </c>
      <c r="L85" s="12">
        <v>4</v>
      </c>
      <c r="M85" s="13">
        <v>5</v>
      </c>
      <c r="N85" s="14"/>
      <c r="O85" s="11">
        <v>1</v>
      </c>
      <c r="P85" s="12">
        <v>2</v>
      </c>
      <c r="Q85" s="12">
        <v>3</v>
      </c>
      <c r="R85" s="12">
        <v>4</v>
      </c>
      <c r="S85" s="13">
        <v>5</v>
      </c>
      <c r="T85" s="14"/>
      <c r="U85" s="11">
        <v>1</v>
      </c>
      <c r="V85" s="12">
        <v>2</v>
      </c>
      <c r="W85" s="12">
        <v>3</v>
      </c>
      <c r="X85" s="12">
        <v>4</v>
      </c>
      <c r="Y85" s="13">
        <v>5</v>
      </c>
      <c r="Z85" s="15"/>
      <c r="AA85" s="72"/>
      <c r="AB85" s="11">
        <v>1</v>
      </c>
      <c r="AC85" s="12">
        <v>2</v>
      </c>
      <c r="AD85" s="12">
        <v>3</v>
      </c>
      <c r="AE85" s="12">
        <v>4</v>
      </c>
      <c r="AF85" s="13">
        <v>5</v>
      </c>
      <c r="AG85" s="15"/>
      <c r="AH85" s="11">
        <v>1</v>
      </c>
      <c r="AI85" s="12">
        <v>2</v>
      </c>
      <c r="AJ85" s="12">
        <v>3</v>
      </c>
      <c r="AK85" s="12">
        <v>4</v>
      </c>
      <c r="AL85" s="13">
        <v>5</v>
      </c>
      <c r="AM85" s="133"/>
      <c r="AN85" s="27"/>
    </row>
    <row r="86" spans="1:40" s="2" customFormat="1" ht="14" customHeight="1">
      <c r="A86" s="54"/>
      <c r="B86" s="16"/>
      <c r="C86" s="11">
        <v>1</v>
      </c>
      <c r="D86" s="12">
        <v>2</v>
      </c>
      <c r="E86" s="12">
        <v>3</v>
      </c>
      <c r="F86" s="12">
        <v>4</v>
      </c>
      <c r="G86" s="13">
        <v>5</v>
      </c>
      <c r="H86" s="14"/>
      <c r="I86" s="11">
        <v>1</v>
      </c>
      <c r="J86" s="12">
        <v>2</v>
      </c>
      <c r="K86" s="12">
        <v>3</v>
      </c>
      <c r="L86" s="12">
        <v>4</v>
      </c>
      <c r="M86" s="13">
        <v>5</v>
      </c>
      <c r="N86" s="14"/>
      <c r="O86" s="11">
        <v>1</v>
      </c>
      <c r="P86" s="12">
        <v>2</v>
      </c>
      <c r="Q86" s="12">
        <v>3</v>
      </c>
      <c r="R86" s="12">
        <v>4</v>
      </c>
      <c r="S86" s="13">
        <v>5</v>
      </c>
      <c r="T86" s="14"/>
      <c r="U86" s="11">
        <v>1</v>
      </c>
      <c r="V86" s="12">
        <v>2</v>
      </c>
      <c r="W86" s="12">
        <v>3</v>
      </c>
      <c r="X86" s="12">
        <v>4</v>
      </c>
      <c r="Y86" s="13">
        <v>5</v>
      </c>
      <c r="Z86" s="15"/>
      <c r="AA86" s="72"/>
      <c r="AB86" s="11">
        <v>1</v>
      </c>
      <c r="AC86" s="12">
        <v>2</v>
      </c>
      <c r="AD86" s="12">
        <v>3</v>
      </c>
      <c r="AE86" s="12">
        <v>4</v>
      </c>
      <c r="AF86" s="13">
        <v>5</v>
      </c>
      <c r="AG86" s="15"/>
      <c r="AH86" s="11">
        <v>1</v>
      </c>
      <c r="AI86" s="12">
        <v>2</v>
      </c>
      <c r="AJ86" s="12">
        <v>3</v>
      </c>
      <c r="AK86" s="12">
        <v>4</v>
      </c>
      <c r="AL86" s="13">
        <v>5</v>
      </c>
      <c r="AM86" s="133"/>
      <c r="AN86" s="27"/>
    </row>
    <row r="87" spans="1:40" s="2" customFormat="1" ht="14" customHeight="1">
      <c r="A87" s="54"/>
      <c r="B87" s="16"/>
      <c r="C87" s="11">
        <v>1</v>
      </c>
      <c r="D87" s="12">
        <v>2</v>
      </c>
      <c r="E87" s="12">
        <v>3</v>
      </c>
      <c r="F87" s="12">
        <v>4</v>
      </c>
      <c r="G87" s="13">
        <v>5</v>
      </c>
      <c r="H87" s="14"/>
      <c r="I87" s="11">
        <v>1</v>
      </c>
      <c r="J87" s="12">
        <v>2</v>
      </c>
      <c r="K87" s="12">
        <v>3</v>
      </c>
      <c r="L87" s="12">
        <v>4</v>
      </c>
      <c r="M87" s="13">
        <v>5</v>
      </c>
      <c r="N87" s="14"/>
      <c r="O87" s="11">
        <v>1</v>
      </c>
      <c r="P87" s="12">
        <v>2</v>
      </c>
      <c r="Q87" s="12">
        <v>3</v>
      </c>
      <c r="R87" s="12">
        <v>4</v>
      </c>
      <c r="S87" s="13">
        <v>5</v>
      </c>
      <c r="T87" s="14"/>
      <c r="U87" s="11">
        <v>1</v>
      </c>
      <c r="V87" s="12">
        <v>2</v>
      </c>
      <c r="W87" s="12">
        <v>3</v>
      </c>
      <c r="X87" s="12">
        <v>4</v>
      </c>
      <c r="Y87" s="13">
        <v>5</v>
      </c>
      <c r="Z87" s="15"/>
      <c r="AA87" s="72"/>
      <c r="AB87" s="11">
        <v>1</v>
      </c>
      <c r="AC87" s="12">
        <v>2</v>
      </c>
      <c r="AD87" s="12">
        <v>3</v>
      </c>
      <c r="AE87" s="12">
        <v>4</v>
      </c>
      <c r="AF87" s="13">
        <v>5</v>
      </c>
      <c r="AG87" s="15"/>
      <c r="AH87" s="11">
        <v>1</v>
      </c>
      <c r="AI87" s="12">
        <v>2</v>
      </c>
      <c r="AJ87" s="12">
        <v>3</v>
      </c>
      <c r="AK87" s="12">
        <v>4</v>
      </c>
      <c r="AL87" s="13">
        <v>5</v>
      </c>
      <c r="AM87" s="133"/>
      <c r="AN87" s="27"/>
    </row>
    <row r="88" spans="1:40" s="2" customFormat="1" ht="14" customHeight="1">
      <c r="A88" s="54"/>
      <c r="B88" s="16"/>
      <c r="C88" s="11">
        <v>1</v>
      </c>
      <c r="D88" s="12">
        <v>2</v>
      </c>
      <c r="E88" s="12">
        <v>3</v>
      </c>
      <c r="F88" s="12">
        <v>4</v>
      </c>
      <c r="G88" s="13">
        <v>5</v>
      </c>
      <c r="H88" s="14"/>
      <c r="I88" s="11">
        <v>1</v>
      </c>
      <c r="J88" s="12">
        <v>2</v>
      </c>
      <c r="K88" s="12">
        <v>3</v>
      </c>
      <c r="L88" s="12">
        <v>4</v>
      </c>
      <c r="M88" s="13">
        <v>5</v>
      </c>
      <c r="N88" s="14"/>
      <c r="O88" s="11">
        <v>1</v>
      </c>
      <c r="P88" s="12">
        <v>2</v>
      </c>
      <c r="Q88" s="12">
        <v>3</v>
      </c>
      <c r="R88" s="12">
        <v>4</v>
      </c>
      <c r="S88" s="13">
        <v>5</v>
      </c>
      <c r="T88" s="14"/>
      <c r="U88" s="11">
        <v>1</v>
      </c>
      <c r="V88" s="12">
        <v>2</v>
      </c>
      <c r="W88" s="12">
        <v>3</v>
      </c>
      <c r="X88" s="12">
        <v>4</v>
      </c>
      <c r="Y88" s="13">
        <v>5</v>
      </c>
      <c r="Z88" s="15"/>
      <c r="AA88" s="72"/>
      <c r="AB88" s="11">
        <v>1</v>
      </c>
      <c r="AC88" s="12">
        <v>2</v>
      </c>
      <c r="AD88" s="12">
        <v>3</v>
      </c>
      <c r="AE88" s="12">
        <v>4</v>
      </c>
      <c r="AF88" s="13">
        <v>5</v>
      </c>
      <c r="AG88" s="15"/>
      <c r="AH88" s="11">
        <v>1</v>
      </c>
      <c r="AI88" s="12">
        <v>2</v>
      </c>
      <c r="AJ88" s="12">
        <v>3</v>
      </c>
      <c r="AK88" s="12">
        <v>4</v>
      </c>
      <c r="AL88" s="13">
        <v>5</v>
      </c>
      <c r="AM88" s="133"/>
      <c r="AN88" s="27"/>
    </row>
    <row r="89" spans="1:40" s="2" customFormat="1" ht="14" customHeight="1">
      <c r="A89" s="54"/>
      <c r="B89" s="16"/>
      <c r="C89" s="11">
        <v>1</v>
      </c>
      <c r="D89" s="12">
        <v>2</v>
      </c>
      <c r="E89" s="12">
        <v>3</v>
      </c>
      <c r="F89" s="12">
        <v>4</v>
      </c>
      <c r="G89" s="13">
        <v>5</v>
      </c>
      <c r="H89" s="14"/>
      <c r="I89" s="11">
        <v>1</v>
      </c>
      <c r="J89" s="12">
        <v>2</v>
      </c>
      <c r="K89" s="12">
        <v>3</v>
      </c>
      <c r="L89" s="12">
        <v>4</v>
      </c>
      <c r="M89" s="13">
        <v>5</v>
      </c>
      <c r="N89" s="14"/>
      <c r="O89" s="11">
        <v>1</v>
      </c>
      <c r="P89" s="12">
        <v>2</v>
      </c>
      <c r="Q89" s="12">
        <v>3</v>
      </c>
      <c r="R89" s="12">
        <v>4</v>
      </c>
      <c r="S89" s="13">
        <v>5</v>
      </c>
      <c r="T89" s="14"/>
      <c r="U89" s="11">
        <v>1</v>
      </c>
      <c r="V89" s="12">
        <v>2</v>
      </c>
      <c r="W89" s="12">
        <v>3</v>
      </c>
      <c r="X89" s="12">
        <v>4</v>
      </c>
      <c r="Y89" s="13">
        <v>5</v>
      </c>
      <c r="Z89" s="15"/>
      <c r="AA89" s="72"/>
      <c r="AB89" s="11">
        <v>1</v>
      </c>
      <c r="AC89" s="12">
        <v>2</v>
      </c>
      <c r="AD89" s="12">
        <v>3</v>
      </c>
      <c r="AE89" s="12">
        <v>4</v>
      </c>
      <c r="AF89" s="13">
        <v>5</v>
      </c>
      <c r="AG89" s="15"/>
      <c r="AH89" s="11">
        <v>1</v>
      </c>
      <c r="AI89" s="12">
        <v>2</v>
      </c>
      <c r="AJ89" s="12">
        <v>3</v>
      </c>
      <c r="AK89" s="12">
        <v>4</v>
      </c>
      <c r="AL89" s="13">
        <v>5</v>
      </c>
      <c r="AM89" s="133"/>
      <c r="AN89" s="27"/>
    </row>
    <row r="90" spans="1:40" s="2" customFormat="1" ht="14" customHeight="1">
      <c r="A90" s="54"/>
      <c r="B90" s="16"/>
      <c r="C90" s="11">
        <v>1</v>
      </c>
      <c r="D90" s="12">
        <v>2</v>
      </c>
      <c r="E90" s="12">
        <v>3</v>
      </c>
      <c r="F90" s="12">
        <v>4</v>
      </c>
      <c r="G90" s="13">
        <v>5</v>
      </c>
      <c r="H90" s="14"/>
      <c r="I90" s="11">
        <v>1</v>
      </c>
      <c r="J90" s="12">
        <v>2</v>
      </c>
      <c r="K90" s="12">
        <v>3</v>
      </c>
      <c r="L90" s="12">
        <v>4</v>
      </c>
      <c r="M90" s="13">
        <v>5</v>
      </c>
      <c r="N90" s="14"/>
      <c r="O90" s="11">
        <v>1</v>
      </c>
      <c r="P90" s="12">
        <v>2</v>
      </c>
      <c r="Q90" s="12">
        <v>3</v>
      </c>
      <c r="R90" s="12">
        <v>4</v>
      </c>
      <c r="S90" s="13">
        <v>5</v>
      </c>
      <c r="T90" s="14"/>
      <c r="U90" s="11">
        <v>1</v>
      </c>
      <c r="V90" s="12">
        <v>2</v>
      </c>
      <c r="W90" s="12">
        <v>3</v>
      </c>
      <c r="X90" s="12">
        <v>4</v>
      </c>
      <c r="Y90" s="13">
        <v>5</v>
      </c>
      <c r="Z90" s="15"/>
      <c r="AA90" s="72"/>
      <c r="AB90" s="11">
        <v>1</v>
      </c>
      <c r="AC90" s="12">
        <v>2</v>
      </c>
      <c r="AD90" s="12">
        <v>3</v>
      </c>
      <c r="AE90" s="12">
        <v>4</v>
      </c>
      <c r="AF90" s="13">
        <v>5</v>
      </c>
      <c r="AG90" s="15"/>
      <c r="AH90" s="11">
        <v>1</v>
      </c>
      <c r="AI90" s="12">
        <v>2</v>
      </c>
      <c r="AJ90" s="12">
        <v>3</v>
      </c>
      <c r="AK90" s="12">
        <v>4</v>
      </c>
      <c r="AL90" s="13">
        <v>5</v>
      </c>
      <c r="AM90" s="133"/>
      <c r="AN90" s="27" t="s">
        <v>12</v>
      </c>
    </row>
    <row r="91" spans="1:40" s="2" customFormat="1" ht="14" customHeight="1">
      <c r="A91" s="54"/>
      <c r="B91" s="16"/>
      <c r="C91" s="11">
        <v>1</v>
      </c>
      <c r="D91" s="12">
        <v>2</v>
      </c>
      <c r="E91" s="12">
        <v>3</v>
      </c>
      <c r="F91" s="12">
        <v>4</v>
      </c>
      <c r="G91" s="13">
        <v>5</v>
      </c>
      <c r="H91" s="14"/>
      <c r="I91" s="11">
        <v>1</v>
      </c>
      <c r="J91" s="12">
        <v>2</v>
      </c>
      <c r="K91" s="12">
        <v>3</v>
      </c>
      <c r="L91" s="12">
        <v>4</v>
      </c>
      <c r="M91" s="13">
        <v>5</v>
      </c>
      <c r="N91" s="14"/>
      <c r="O91" s="11">
        <v>1</v>
      </c>
      <c r="P91" s="12">
        <v>2</v>
      </c>
      <c r="Q91" s="12">
        <v>3</v>
      </c>
      <c r="R91" s="12">
        <v>4</v>
      </c>
      <c r="S91" s="13">
        <v>5</v>
      </c>
      <c r="T91" s="14"/>
      <c r="U91" s="11">
        <v>1</v>
      </c>
      <c r="V91" s="12">
        <v>2</v>
      </c>
      <c r="W91" s="12">
        <v>3</v>
      </c>
      <c r="X91" s="12">
        <v>4</v>
      </c>
      <c r="Y91" s="13">
        <v>5</v>
      </c>
      <c r="Z91" s="15"/>
      <c r="AA91" s="72"/>
      <c r="AB91" s="11">
        <v>1</v>
      </c>
      <c r="AC91" s="12">
        <v>2</v>
      </c>
      <c r="AD91" s="12">
        <v>3</v>
      </c>
      <c r="AE91" s="12">
        <v>4</v>
      </c>
      <c r="AF91" s="13">
        <v>5</v>
      </c>
      <c r="AG91" s="15"/>
      <c r="AH91" s="11">
        <v>1</v>
      </c>
      <c r="AI91" s="12">
        <v>2</v>
      </c>
      <c r="AJ91" s="12">
        <v>3</v>
      </c>
      <c r="AK91" s="12">
        <v>4</v>
      </c>
      <c r="AL91" s="13">
        <v>5</v>
      </c>
      <c r="AM91" s="131"/>
      <c r="AN91" s="26"/>
    </row>
    <row r="92" spans="1:40" s="2" customFormat="1" ht="14" customHeight="1">
      <c r="A92" s="54"/>
      <c r="B92" s="16"/>
      <c r="C92" s="11">
        <v>1</v>
      </c>
      <c r="D92" s="12">
        <v>2</v>
      </c>
      <c r="E92" s="12">
        <v>3</v>
      </c>
      <c r="F92" s="12">
        <v>4</v>
      </c>
      <c r="G92" s="13">
        <v>5</v>
      </c>
      <c r="H92" s="14"/>
      <c r="I92" s="11">
        <v>1</v>
      </c>
      <c r="J92" s="12">
        <v>2</v>
      </c>
      <c r="K92" s="12">
        <v>3</v>
      </c>
      <c r="L92" s="12">
        <v>4</v>
      </c>
      <c r="M92" s="13">
        <v>5</v>
      </c>
      <c r="N92" s="14"/>
      <c r="O92" s="11">
        <v>1</v>
      </c>
      <c r="P92" s="12">
        <v>2</v>
      </c>
      <c r="Q92" s="12">
        <v>3</v>
      </c>
      <c r="R92" s="12">
        <v>4</v>
      </c>
      <c r="S92" s="13">
        <v>5</v>
      </c>
      <c r="T92" s="14"/>
      <c r="U92" s="11">
        <v>1</v>
      </c>
      <c r="V92" s="12">
        <v>2</v>
      </c>
      <c r="W92" s="12">
        <v>3</v>
      </c>
      <c r="X92" s="12">
        <v>4</v>
      </c>
      <c r="Y92" s="13">
        <v>5</v>
      </c>
      <c r="Z92" s="15"/>
      <c r="AA92" s="72"/>
      <c r="AB92" s="11">
        <v>1</v>
      </c>
      <c r="AC92" s="12">
        <v>2</v>
      </c>
      <c r="AD92" s="12">
        <v>3</v>
      </c>
      <c r="AE92" s="12">
        <v>4</v>
      </c>
      <c r="AF92" s="13">
        <v>5</v>
      </c>
      <c r="AG92" s="15"/>
      <c r="AH92" s="11">
        <v>1</v>
      </c>
      <c r="AI92" s="12">
        <v>2</v>
      </c>
      <c r="AJ92" s="12">
        <v>3</v>
      </c>
      <c r="AK92" s="12">
        <v>4</v>
      </c>
      <c r="AL92" s="13">
        <v>5</v>
      </c>
      <c r="AM92" s="131"/>
      <c r="AN92" s="26"/>
    </row>
    <row r="93" spans="1:40" s="2" customFormat="1" ht="14" customHeight="1">
      <c r="A93" s="54"/>
      <c r="B93" s="16"/>
      <c r="C93" s="11">
        <v>1</v>
      </c>
      <c r="D93" s="12">
        <v>2</v>
      </c>
      <c r="E93" s="12">
        <v>3</v>
      </c>
      <c r="F93" s="12">
        <v>4</v>
      </c>
      <c r="G93" s="13">
        <v>5</v>
      </c>
      <c r="H93" s="14"/>
      <c r="I93" s="11">
        <v>1</v>
      </c>
      <c r="J93" s="12">
        <v>2</v>
      </c>
      <c r="K93" s="12">
        <v>3</v>
      </c>
      <c r="L93" s="12">
        <v>4</v>
      </c>
      <c r="M93" s="13">
        <v>5</v>
      </c>
      <c r="N93" s="14"/>
      <c r="O93" s="11">
        <v>1</v>
      </c>
      <c r="P93" s="12">
        <v>2</v>
      </c>
      <c r="Q93" s="12">
        <v>3</v>
      </c>
      <c r="R93" s="12">
        <v>4</v>
      </c>
      <c r="S93" s="13">
        <v>5</v>
      </c>
      <c r="T93" s="14"/>
      <c r="U93" s="11">
        <v>1</v>
      </c>
      <c r="V93" s="12">
        <v>2</v>
      </c>
      <c r="W93" s="12">
        <v>3</v>
      </c>
      <c r="X93" s="12">
        <v>4</v>
      </c>
      <c r="Y93" s="13">
        <v>5</v>
      </c>
      <c r="Z93" s="15"/>
      <c r="AA93" s="72"/>
      <c r="AB93" s="11">
        <v>1</v>
      </c>
      <c r="AC93" s="12">
        <v>2</v>
      </c>
      <c r="AD93" s="12">
        <v>3</v>
      </c>
      <c r="AE93" s="12">
        <v>4</v>
      </c>
      <c r="AF93" s="13">
        <v>5</v>
      </c>
      <c r="AG93" s="15"/>
      <c r="AH93" s="11">
        <v>1</v>
      </c>
      <c r="AI93" s="12">
        <v>2</v>
      </c>
      <c r="AJ93" s="12">
        <v>3</v>
      </c>
      <c r="AK93" s="12">
        <v>4</v>
      </c>
      <c r="AL93" s="13">
        <v>5</v>
      </c>
      <c r="AM93" s="131"/>
      <c r="AN93" s="26"/>
    </row>
    <row r="94" spans="1:40" s="2" customFormat="1" ht="14" customHeight="1">
      <c r="A94" s="54"/>
      <c r="B94" s="16"/>
      <c r="C94" s="11">
        <v>1</v>
      </c>
      <c r="D94" s="12">
        <v>2</v>
      </c>
      <c r="E94" s="12">
        <v>3</v>
      </c>
      <c r="F94" s="12">
        <v>4</v>
      </c>
      <c r="G94" s="13">
        <v>5</v>
      </c>
      <c r="H94" s="14"/>
      <c r="I94" s="11">
        <v>1</v>
      </c>
      <c r="J94" s="12">
        <v>2</v>
      </c>
      <c r="K94" s="12">
        <v>3</v>
      </c>
      <c r="L94" s="12">
        <v>4</v>
      </c>
      <c r="M94" s="13">
        <v>5</v>
      </c>
      <c r="N94" s="14"/>
      <c r="O94" s="11">
        <v>1</v>
      </c>
      <c r="P94" s="12">
        <v>2</v>
      </c>
      <c r="Q94" s="12">
        <v>3</v>
      </c>
      <c r="R94" s="12">
        <v>4</v>
      </c>
      <c r="S94" s="13">
        <v>5</v>
      </c>
      <c r="T94" s="14"/>
      <c r="U94" s="11">
        <v>1</v>
      </c>
      <c r="V94" s="12">
        <v>2</v>
      </c>
      <c r="W94" s="12">
        <v>3</v>
      </c>
      <c r="X94" s="12">
        <v>4</v>
      </c>
      <c r="Y94" s="13">
        <v>5</v>
      </c>
      <c r="Z94" s="15"/>
      <c r="AA94" s="72"/>
      <c r="AB94" s="11">
        <v>1</v>
      </c>
      <c r="AC94" s="12">
        <v>2</v>
      </c>
      <c r="AD94" s="12">
        <v>3</v>
      </c>
      <c r="AE94" s="12">
        <v>4</v>
      </c>
      <c r="AF94" s="13">
        <v>5</v>
      </c>
      <c r="AG94" s="15"/>
      <c r="AH94" s="11">
        <v>1</v>
      </c>
      <c r="AI94" s="12">
        <v>2</v>
      </c>
      <c r="AJ94" s="12">
        <v>3</v>
      </c>
      <c r="AK94" s="12">
        <v>4</v>
      </c>
      <c r="AL94" s="13">
        <v>5</v>
      </c>
      <c r="AM94" s="131"/>
      <c r="AN94" s="26"/>
    </row>
    <row r="95" spans="1:40" s="2" customFormat="1" ht="14" customHeight="1">
      <c r="A95" s="54"/>
      <c r="B95" s="16"/>
      <c r="C95" s="11">
        <v>1</v>
      </c>
      <c r="D95" s="12">
        <v>2</v>
      </c>
      <c r="E95" s="12">
        <v>3</v>
      </c>
      <c r="F95" s="12">
        <v>4</v>
      </c>
      <c r="G95" s="13">
        <v>5</v>
      </c>
      <c r="H95" s="14"/>
      <c r="I95" s="11">
        <v>1</v>
      </c>
      <c r="J95" s="12">
        <v>2</v>
      </c>
      <c r="K95" s="12">
        <v>3</v>
      </c>
      <c r="L95" s="12">
        <v>4</v>
      </c>
      <c r="M95" s="13">
        <v>5</v>
      </c>
      <c r="N95" s="14"/>
      <c r="O95" s="11">
        <v>1</v>
      </c>
      <c r="P95" s="12">
        <v>2</v>
      </c>
      <c r="Q95" s="12">
        <v>3</v>
      </c>
      <c r="R95" s="12">
        <v>4</v>
      </c>
      <c r="S95" s="13">
        <v>5</v>
      </c>
      <c r="T95" s="14"/>
      <c r="U95" s="11">
        <v>1</v>
      </c>
      <c r="V95" s="12">
        <v>2</v>
      </c>
      <c r="W95" s="12">
        <v>3</v>
      </c>
      <c r="X95" s="12">
        <v>4</v>
      </c>
      <c r="Y95" s="13">
        <v>5</v>
      </c>
      <c r="Z95" s="15"/>
      <c r="AA95" s="72"/>
      <c r="AB95" s="11">
        <v>1</v>
      </c>
      <c r="AC95" s="12">
        <v>2</v>
      </c>
      <c r="AD95" s="12">
        <v>3</v>
      </c>
      <c r="AE95" s="12">
        <v>4</v>
      </c>
      <c r="AF95" s="13">
        <v>5</v>
      </c>
      <c r="AG95" s="15"/>
      <c r="AH95" s="11">
        <v>1</v>
      </c>
      <c r="AI95" s="12">
        <v>2</v>
      </c>
      <c r="AJ95" s="12">
        <v>3</v>
      </c>
      <c r="AK95" s="12">
        <v>4</v>
      </c>
      <c r="AL95" s="13">
        <v>5</v>
      </c>
      <c r="AM95" s="131"/>
      <c r="AN95" s="26"/>
    </row>
    <row r="96" spans="1:40" s="2" customFormat="1" ht="14" customHeight="1">
      <c r="A96" s="54"/>
      <c r="B96" s="16"/>
      <c r="C96" s="11">
        <v>1</v>
      </c>
      <c r="D96" s="12">
        <v>2</v>
      </c>
      <c r="E96" s="12">
        <v>3</v>
      </c>
      <c r="F96" s="12">
        <v>4</v>
      </c>
      <c r="G96" s="13">
        <v>5</v>
      </c>
      <c r="H96" s="14"/>
      <c r="I96" s="11">
        <v>1</v>
      </c>
      <c r="J96" s="12">
        <v>2</v>
      </c>
      <c r="K96" s="12">
        <v>3</v>
      </c>
      <c r="L96" s="12">
        <v>4</v>
      </c>
      <c r="M96" s="13">
        <v>5</v>
      </c>
      <c r="N96" s="14"/>
      <c r="O96" s="11">
        <v>1</v>
      </c>
      <c r="P96" s="12">
        <v>2</v>
      </c>
      <c r="Q96" s="12">
        <v>3</v>
      </c>
      <c r="R96" s="12">
        <v>4</v>
      </c>
      <c r="S96" s="13">
        <v>5</v>
      </c>
      <c r="T96" s="14"/>
      <c r="U96" s="11">
        <v>1</v>
      </c>
      <c r="V96" s="12">
        <v>2</v>
      </c>
      <c r="W96" s="12">
        <v>3</v>
      </c>
      <c r="X96" s="12">
        <v>4</v>
      </c>
      <c r="Y96" s="13">
        <v>5</v>
      </c>
      <c r="Z96" s="15"/>
      <c r="AA96" s="72"/>
      <c r="AB96" s="11">
        <v>1</v>
      </c>
      <c r="AC96" s="12">
        <v>2</v>
      </c>
      <c r="AD96" s="12">
        <v>3</v>
      </c>
      <c r="AE96" s="12">
        <v>4</v>
      </c>
      <c r="AF96" s="13">
        <v>5</v>
      </c>
      <c r="AG96" s="15"/>
      <c r="AH96" s="11">
        <v>1</v>
      </c>
      <c r="AI96" s="12">
        <v>2</v>
      </c>
      <c r="AJ96" s="12">
        <v>3</v>
      </c>
      <c r="AK96" s="12">
        <v>4</v>
      </c>
      <c r="AL96" s="13">
        <v>5</v>
      </c>
      <c r="AM96" s="131"/>
      <c r="AN96" s="26"/>
    </row>
    <row r="97" spans="1:40" s="2" customFormat="1" ht="14" customHeight="1">
      <c r="A97" s="54"/>
      <c r="B97" s="16"/>
      <c r="C97" s="11">
        <v>1</v>
      </c>
      <c r="D97" s="12">
        <v>2</v>
      </c>
      <c r="E97" s="12">
        <v>3</v>
      </c>
      <c r="F97" s="12">
        <v>4</v>
      </c>
      <c r="G97" s="13">
        <v>5</v>
      </c>
      <c r="H97" s="14"/>
      <c r="I97" s="11">
        <v>1</v>
      </c>
      <c r="J97" s="12">
        <v>2</v>
      </c>
      <c r="K97" s="12">
        <v>3</v>
      </c>
      <c r="L97" s="12">
        <v>4</v>
      </c>
      <c r="M97" s="13">
        <v>5</v>
      </c>
      <c r="N97" s="14"/>
      <c r="O97" s="11">
        <v>1</v>
      </c>
      <c r="P97" s="12">
        <v>2</v>
      </c>
      <c r="Q97" s="12">
        <v>3</v>
      </c>
      <c r="R97" s="12">
        <v>4</v>
      </c>
      <c r="S97" s="13">
        <v>5</v>
      </c>
      <c r="T97" s="14"/>
      <c r="U97" s="11">
        <v>1</v>
      </c>
      <c r="V97" s="12">
        <v>2</v>
      </c>
      <c r="W97" s="12">
        <v>3</v>
      </c>
      <c r="X97" s="12">
        <v>4</v>
      </c>
      <c r="Y97" s="13">
        <v>5</v>
      </c>
      <c r="Z97" s="15"/>
      <c r="AA97" s="72"/>
      <c r="AB97" s="11">
        <v>1</v>
      </c>
      <c r="AC97" s="12">
        <v>2</v>
      </c>
      <c r="AD97" s="12">
        <v>3</v>
      </c>
      <c r="AE97" s="12">
        <v>4</v>
      </c>
      <c r="AF97" s="13">
        <v>5</v>
      </c>
      <c r="AG97" s="15"/>
      <c r="AH97" s="11">
        <v>1</v>
      </c>
      <c r="AI97" s="12">
        <v>2</v>
      </c>
      <c r="AJ97" s="12">
        <v>3</v>
      </c>
      <c r="AK97" s="12">
        <v>4</v>
      </c>
      <c r="AL97" s="13">
        <v>5</v>
      </c>
      <c r="AM97" s="131"/>
      <c r="AN97" s="26"/>
    </row>
    <row r="98" spans="1:40" s="2" customFormat="1" ht="14" customHeight="1">
      <c r="A98" s="54"/>
      <c r="B98" s="16"/>
      <c r="C98" s="11">
        <v>1</v>
      </c>
      <c r="D98" s="12">
        <v>2</v>
      </c>
      <c r="E98" s="12">
        <v>3</v>
      </c>
      <c r="F98" s="12">
        <v>4</v>
      </c>
      <c r="G98" s="13">
        <v>5</v>
      </c>
      <c r="H98" s="14"/>
      <c r="I98" s="11">
        <v>1</v>
      </c>
      <c r="J98" s="12">
        <v>2</v>
      </c>
      <c r="K98" s="12">
        <v>3</v>
      </c>
      <c r="L98" s="12">
        <v>4</v>
      </c>
      <c r="M98" s="13">
        <v>5</v>
      </c>
      <c r="N98" s="14"/>
      <c r="O98" s="11">
        <v>1</v>
      </c>
      <c r="P98" s="12">
        <v>2</v>
      </c>
      <c r="Q98" s="12">
        <v>3</v>
      </c>
      <c r="R98" s="12">
        <v>4</v>
      </c>
      <c r="S98" s="13">
        <v>5</v>
      </c>
      <c r="T98" s="14"/>
      <c r="U98" s="11">
        <v>1</v>
      </c>
      <c r="V98" s="12">
        <v>2</v>
      </c>
      <c r="W98" s="12">
        <v>3</v>
      </c>
      <c r="X98" s="12">
        <v>4</v>
      </c>
      <c r="Y98" s="13">
        <v>5</v>
      </c>
      <c r="Z98" s="15"/>
      <c r="AA98" s="72"/>
      <c r="AB98" s="11">
        <v>1</v>
      </c>
      <c r="AC98" s="12">
        <v>2</v>
      </c>
      <c r="AD98" s="12">
        <v>3</v>
      </c>
      <c r="AE98" s="12">
        <v>4</v>
      </c>
      <c r="AF98" s="13">
        <v>5</v>
      </c>
      <c r="AG98" s="15"/>
      <c r="AH98" s="11">
        <v>1</v>
      </c>
      <c r="AI98" s="12">
        <v>2</v>
      </c>
      <c r="AJ98" s="12">
        <v>3</v>
      </c>
      <c r="AK98" s="12">
        <v>4</v>
      </c>
      <c r="AL98" s="13">
        <v>5</v>
      </c>
      <c r="AM98" s="131"/>
      <c r="AN98" s="26"/>
    </row>
    <row r="99" spans="1:40" s="2" customFormat="1" ht="14" customHeight="1">
      <c r="A99" s="54"/>
      <c r="B99" s="16"/>
      <c r="C99" s="11">
        <v>1</v>
      </c>
      <c r="D99" s="12">
        <v>2</v>
      </c>
      <c r="E99" s="12">
        <v>3</v>
      </c>
      <c r="F99" s="12">
        <v>4</v>
      </c>
      <c r="G99" s="13">
        <v>5</v>
      </c>
      <c r="H99" s="14"/>
      <c r="I99" s="11">
        <v>1</v>
      </c>
      <c r="J99" s="12">
        <v>2</v>
      </c>
      <c r="K99" s="12">
        <v>3</v>
      </c>
      <c r="L99" s="12">
        <v>4</v>
      </c>
      <c r="M99" s="13">
        <v>5</v>
      </c>
      <c r="N99" s="14"/>
      <c r="O99" s="11">
        <v>1</v>
      </c>
      <c r="P99" s="12">
        <v>2</v>
      </c>
      <c r="Q99" s="12">
        <v>3</v>
      </c>
      <c r="R99" s="12">
        <v>4</v>
      </c>
      <c r="S99" s="13">
        <v>5</v>
      </c>
      <c r="T99" s="14"/>
      <c r="U99" s="11">
        <v>1</v>
      </c>
      <c r="V99" s="12">
        <v>2</v>
      </c>
      <c r="W99" s="12">
        <v>3</v>
      </c>
      <c r="X99" s="12">
        <v>4</v>
      </c>
      <c r="Y99" s="13">
        <v>5</v>
      </c>
      <c r="Z99" s="15"/>
      <c r="AA99" s="72"/>
      <c r="AB99" s="11">
        <v>1</v>
      </c>
      <c r="AC99" s="12">
        <v>2</v>
      </c>
      <c r="AD99" s="12">
        <v>3</v>
      </c>
      <c r="AE99" s="12">
        <v>4</v>
      </c>
      <c r="AF99" s="13">
        <v>5</v>
      </c>
      <c r="AG99" s="15"/>
      <c r="AH99" s="11">
        <v>1</v>
      </c>
      <c r="AI99" s="12">
        <v>2</v>
      </c>
      <c r="AJ99" s="12">
        <v>3</v>
      </c>
      <c r="AK99" s="12">
        <v>4</v>
      </c>
      <c r="AL99" s="13">
        <v>5</v>
      </c>
      <c r="AM99" s="131"/>
      <c r="AN99" s="26"/>
    </row>
    <row r="100" spans="1:40" s="2" customFormat="1" ht="14" customHeight="1">
      <c r="A100" s="54"/>
      <c r="B100" s="16"/>
      <c r="C100" s="11">
        <v>1</v>
      </c>
      <c r="D100" s="12">
        <v>2</v>
      </c>
      <c r="E100" s="12">
        <v>3</v>
      </c>
      <c r="F100" s="12">
        <v>4</v>
      </c>
      <c r="G100" s="13">
        <v>5</v>
      </c>
      <c r="H100" s="14"/>
      <c r="I100" s="11">
        <v>1</v>
      </c>
      <c r="J100" s="12">
        <v>2</v>
      </c>
      <c r="K100" s="12">
        <v>3</v>
      </c>
      <c r="L100" s="12">
        <v>4</v>
      </c>
      <c r="M100" s="13">
        <v>5</v>
      </c>
      <c r="N100" s="14"/>
      <c r="O100" s="11">
        <v>1</v>
      </c>
      <c r="P100" s="12">
        <v>2</v>
      </c>
      <c r="Q100" s="12">
        <v>3</v>
      </c>
      <c r="R100" s="12">
        <v>4</v>
      </c>
      <c r="S100" s="13">
        <v>5</v>
      </c>
      <c r="T100" s="14"/>
      <c r="U100" s="11">
        <v>1</v>
      </c>
      <c r="V100" s="12">
        <v>2</v>
      </c>
      <c r="W100" s="12">
        <v>3</v>
      </c>
      <c r="X100" s="12">
        <v>4</v>
      </c>
      <c r="Y100" s="13">
        <v>5</v>
      </c>
      <c r="Z100" s="15"/>
      <c r="AA100" s="72"/>
      <c r="AB100" s="11">
        <v>1</v>
      </c>
      <c r="AC100" s="12">
        <v>2</v>
      </c>
      <c r="AD100" s="12">
        <v>3</v>
      </c>
      <c r="AE100" s="12">
        <v>4</v>
      </c>
      <c r="AF100" s="13">
        <v>5</v>
      </c>
      <c r="AG100" s="15"/>
      <c r="AH100" s="11">
        <v>1</v>
      </c>
      <c r="AI100" s="12">
        <v>2</v>
      </c>
      <c r="AJ100" s="12">
        <v>3</v>
      </c>
      <c r="AK100" s="12">
        <v>4</v>
      </c>
      <c r="AL100" s="13">
        <v>5</v>
      </c>
      <c r="AM100" s="131"/>
      <c r="AN100" s="26"/>
    </row>
    <row r="101" spans="1:40" s="2" customFormat="1" ht="14" customHeight="1">
      <c r="A101" s="54"/>
      <c r="B101" s="16"/>
      <c r="C101" s="11">
        <v>1</v>
      </c>
      <c r="D101" s="12">
        <v>2</v>
      </c>
      <c r="E101" s="12">
        <v>3</v>
      </c>
      <c r="F101" s="12">
        <v>4</v>
      </c>
      <c r="G101" s="13">
        <v>5</v>
      </c>
      <c r="H101" s="14"/>
      <c r="I101" s="11">
        <v>1</v>
      </c>
      <c r="J101" s="12">
        <v>2</v>
      </c>
      <c r="K101" s="12">
        <v>3</v>
      </c>
      <c r="L101" s="12">
        <v>4</v>
      </c>
      <c r="M101" s="13">
        <v>5</v>
      </c>
      <c r="N101" s="14"/>
      <c r="O101" s="11">
        <v>1</v>
      </c>
      <c r="P101" s="12">
        <v>2</v>
      </c>
      <c r="Q101" s="12">
        <v>3</v>
      </c>
      <c r="R101" s="12">
        <v>4</v>
      </c>
      <c r="S101" s="13">
        <v>5</v>
      </c>
      <c r="T101" s="14"/>
      <c r="U101" s="11">
        <v>1</v>
      </c>
      <c r="V101" s="12">
        <v>2</v>
      </c>
      <c r="W101" s="12">
        <v>3</v>
      </c>
      <c r="X101" s="12">
        <v>4</v>
      </c>
      <c r="Y101" s="13">
        <v>5</v>
      </c>
      <c r="Z101" s="15"/>
      <c r="AA101" s="72"/>
      <c r="AB101" s="11">
        <v>1</v>
      </c>
      <c r="AC101" s="12">
        <v>2</v>
      </c>
      <c r="AD101" s="12">
        <v>3</v>
      </c>
      <c r="AE101" s="12">
        <v>4</v>
      </c>
      <c r="AF101" s="13">
        <v>5</v>
      </c>
      <c r="AG101" s="15"/>
      <c r="AH101" s="11">
        <v>1</v>
      </c>
      <c r="AI101" s="12">
        <v>2</v>
      </c>
      <c r="AJ101" s="12">
        <v>3</v>
      </c>
      <c r="AK101" s="12">
        <v>4</v>
      </c>
      <c r="AL101" s="13">
        <v>5</v>
      </c>
      <c r="AM101" s="131"/>
      <c r="AN101" s="26"/>
    </row>
    <row r="102" spans="1:40" s="2" customFormat="1" ht="14" customHeight="1">
      <c r="A102" s="54"/>
      <c r="B102" s="16"/>
      <c r="C102" s="11">
        <v>1</v>
      </c>
      <c r="D102" s="12">
        <v>2</v>
      </c>
      <c r="E102" s="12">
        <v>3</v>
      </c>
      <c r="F102" s="12">
        <v>4</v>
      </c>
      <c r="G102" s="13">
        <v>5</v>
      </c>
      <c r="H102" s="14"/>
      <c r="I102" s="11">
        <v>1</v>
      </c>
      <c r="J102" s="12">
        <v>2</v>
      </c>
      <c r="K102" s="12">
        <v>3</v>
      </c>
      <c r="L102" s="12">
        <v>4</v>
      </c>
      <c r="M102" s="13">
        <v>5</v>
      </c>
      <c r="N102" s="14"/>
      <c r="O102" s="11">
        <v>1</v>
      </c>
      <c r="P102" s="12">
        <v>2</v>
      </c>
      <c r="Q102" s="12">
        <v>3</v>
      </c>
      <c r="R102" s="12">
        <v>4</v>
      </c>
      <c r="S102" s="13">
        <v>5</v>
      </c>
      <c r="T102" s="14"/>
      <c r="U102" s="11">
        <v>1</v>
      </c>
      <c r="V102" s="12">
        <v>2</v>
      </c>
      <c r="W102" s="12">
        <v>3</v>
      </c>
      <c r="X102" s="12">
        <v>4</v>
      </c>
      <c r="Y102" s="13">
        <v>5</v>
      </c>
      <c r="Z102" s="15"/>
      <c r="AA102" s="72"/>
      <c r="AB102" s="11">
        <v>1</v>
      </c>
      <c r="AC102" s="12">
        <v>2</v>
      </c>
      <c r="AD102" s="12">
        <v>3</v>
      </c>
      <c r="AE102" s="12">
        <v>4</v>
      </c>
      <c r="AF102" s="13">
        <v>5</v>
      </c>
      <c r="AG102" s="15"/>
      <c r="AH102" s="11">
        <v>1</v>
      </c>
      <c r="AI102" s="12">
        <v>2</v>
      </c>
      <c r="AJ102" s="12">
        <v>3</v>
      </c>
      <c r="AK102" s="12">
        <v>4</v>
      </c>
      <c r="AL102" s="13">
        <v>5</v>
      </c>
      <c r="AM102" s="131"/>
      <c r="AN102" s="26"/>
    </row>
    <row r="103" spans="1:40" s="2" customFormat="1" ht="14" customHeight="1">
      <c r="A103" s="54"/>
      <c r="B103" s="16"/>
      <c r="C103" s="11">
        <v>1</v>
      </c>
      <c r="D103" s="12">
        <v>2</v>
      </c>
      <c r="E103" s="12">
        <v>3</v>
      </c>
      <c r="F103" s="12">
        <v>4</v>
      </c>
      <c r="G103" s="13">
        <v>5</v>
      </c>
      <c r="H103" s="14"/>
      <c r="I103" s="11">
        <v>1</v>
      </c>
      <c r="J103" s="12">
        <v>2</v>
      </c>
      <c r="K103" s="12">
        <v>3</v>
      </c>
      <c r="L103" s="12">
        <v>4</v>
      </c>
      <c r="M103" s="13">
        <v>5</v>
      </c>
      <c r="N103" s="14"/>
      <c r="O103" s="11">
        <v>1</v>
      </c>
      <c r="P103" s="12">
        <v>2</v>
      </c>
      <c r="Q103" s="12">
        <v>3</v>
      </c>
      <c r="R103" s="12">
        <v>4</v>
      </c>
      <c r="S103" s="13">
        <v>5</v>
      </c>
      <c r="T103" s="14"/>
      <c r="U103" s="11">
        <v>1</v>
      </c>
      <c r="V103" s="12">
        <v>2</v>
      </c>
      <c r="W103" s="12">
        <v>3</v>
      </c>
      <c r="X103" s="12">
        <v>4</v>
      </c>
      <c r="Y103" s="13">
        <v>5</v>
      </c>
      <c r="Z103" s="15"/>
      <c r="AA103" s="72"/>
      <c r="AB103" s="11">
        <v>1</v>
      </c>
      <c r="AC103" s="12">
        <v>2</v>
      </c>
      <c r="AD103" s="12">
        <v>3</v>
      </c>
      <c r="AE103" s="12">
        <v>4</v>
      </c>
      <c r="AF103" s="13">
        <v>5</v>
      </c>
      <c r="AG103" s="15"/>
      <c r="AH103" s="11">
        <v>1</v>
      </c>
      <c r="AI103" s="12">
        <v>2</v>
      </c>
      <c r="AJ103" s="12">
        <v>3</v>
      </c>
      <c r="AK103" s="12">
        <v>4</v>
      </c>
      <c r="AL103" s="13">
        <v>5</v>
      </c>
      <c r="AM103" s="131"/>
      <c r="AN103" s="26"/>
    </row>
    <row r="104" spans="1:40" s="2" customFormat="1" ht="14" customHeight="1">
      <c r="A104" s="54"/>
      <c r="B104" s="16"/>
      <c r="C104" s="11">
        <v>1</v>
      </c>
      <c r="D104" s="12">
        <v>2</v>
      </c>
      <c r="E104" s="12">
        <v>3</v>
      </c>
      <c r="F104" s="12">
        <v>4</v>
      </c>
      <c r="G104" s="13">
        <v>5</v>
      </c>
      <c r="H104" s="14"/>
      <c r="I104" s="11">
        <v>1</v>
      </c>
      <c r="J104" s="12">
        <v>2</v>
      </c>
      <c r="K104" s="12">
        <v>3</v>
      </c>
      <c r="L104" s="12">
        <v>4</v>
      </c>
      <c r="M104" s="13">
        <v>5</v>
      </c>
      <c r="N104" s="14"/>
      <c r="O104" s="11">
        <v>1</v>
      </c>
      <c r="P104" s="12">
        <v>2</v>
      </c>
      <c r="Q104" s="12">
        <v>3</v>
      </c>
      <c r="R104" s="12">
        <v>4</v>
      </c>
      <c r="S104" s="13">
        <v>5</v>
      </c>
      <c r="T104" s="14"/>
      <c r="U104" s="11">
        <v>1</v>
      </c>
      <c r="V104" s="12">
        <v>2</v>
      </c>
      <c r="W104" s="12">
        <v>3</v>
      </c>
      <c r="X104" s="12">
        <v>4</v>
      </c>
      <c r="Y104" s="13">
        <v>5</v>
      </c>
      <c r="Z104" s="15"/>
      <c r="AA104" s="72"/>
      <c r="AB104" s="11">
        <v>1</v>
      </c>
      <c r="AC104" s="12">
        <v>2</v>
      </c>
      <c r="AD104" s="12">
        <v>3</v>
      </c>
      <c r="AE104" s="12">
        <v>4</v>
      </c>
      <c r="AF104" s="13">
        <v>5</v>
      </c>
      <c r="AG104" s="15"/>
      <c r="AH104" s="11">
        <v>1</v>
      </c>
      <c r="AI104" s="12">
        <v>2</v>
      </c>
      <c r="AJ104" s="12">
        <v>3</v>
      </c>
      <c r="AK104" s="12">
        <v>4</v>
      </c>
      <c r="AL104" s="13">
        <v>5</v>
      </c>
      <c r="AM104" s="131"/>
      <c r="AN104" s="26"/>
    </row>
    <row r="105" spans="1:40" s="2" customFormat="1" ht="14" customHeight="1">
      <c r="A105" s="54"/>
      <c r="B105" s="16"/>
      <c r="C105" s="11">
        <v>1</v>
      </c>
      <c r="D105" s="12">
        <v>2</v>
      </c>
      <c r="E105" s="12">
        <v>3</v>
      </c>
      <c r="F105" s="12">
        <v>4</v>
      </c>
      <c r="G105" s="13">
        <v>5</v>
      </c>
      <c r="H105" s="14"/>
      <c r="I105" s="11">
        <v>1</v>
      </c>
      <c r="J105" s="12">
        <v>2</v>
      </c>
      <c r="K105" s="12">
        <v>3</v>
      </c>
      <c r="L105" s="12">
        <v>4</v>
      </c>
      <c r="M105" s="13">
        <v>5</v>
      </c>
      <c r="N105" s="14"/>
      <c r="O105" s="11">
        <v>1</v>
      </c>
      <c r="P105" s="12">
        <v>2</v>
      </c>
      <c r="Q105" s="12">
        <v>3</v>
      </c>
      <c r="R105" s="12">
        <v>4</v>
      </c>
      <c r="S105" s="13">
        <v>5</v>
      </c>
      <c r="T105" s="14"/>
      <c r="U105" s="11">
        <v>1</v>
      </c>
      <c r="V105" s="12">
        <v>2</v>
      </c>
      <c r="W105" s="12">
        <v>3</v>
      </c>
      <c r="X105" s="12">
        <v>4</v>
      </c>
      <c r="Y105" s="13">
        <v>5</v>
      </c>
      <c r="Z105" s="15"/>
      <c r="AA105" s="72"/>
      <c r="AB105" s="11">
        <v>1</v>
      </c>
      <c r="AC105" s="12">
        <v>2</v>
      </c>
      <c r="AD105" s="12">
        <v>3</v>
      </c>
      <c r="AE105" s="12">
        <v>4</v>
      </c>
      <c r="AF105" s="13">
        <v>5</v>
      </c>
      <c r="AG105" s="15"/>
      <c r="AH105" s="11">
        <v>1</v>
      </c>
      <c r="AI105" s="12">
        <v>2</v>
      </c>
      <c r="AJ105" s="12">
        <v>3</v>
      </c>
      <c r="AK105" s="12">
        <v>4</v>
      </c>
      <c r="AL105" s="13">
        <v>5</v>
      </c>
      <c r="AM105" s="131"/>
      <c r="AN105" s="26"/>
    </row>
    <row r="106" spans="1:40" s="2" customFormat="1" ht="14" customHeight="1">
      <c r="A106" s="54"/>
      <c r="B106" s="16"/>
      <c r="C106" s="11">
        <v>1</v>
      </c>
      <c r="D106" s="12">
        <v>2</v>
      </c>
      <c r="E106" s="12">
        <v>3</v>
      </c>
      <c r="F106" s="12">
        <v>4</v>
      </c>
      <c r="G106" s="13">
        <v>5</v>
      </c>
      <c r="H106" s="14"/>
      <c r="I106" s="11">
        <v>1</v>
      </c>
      <c r="J106" s="12">
        <v>2</v>
      </c>
      <c r="K106" s="12">
        <v>3</v>
      </c>
      <c r="L106" s="12">
        <v>4</v>
      </c>
      <c r="M106" s="13">
        <v>5</v>
      </c>
      <c r="N106" s="14"/>
      <c r="O106" s="11">
        <v>1</v>
      </c>
      <c r="P106" s="12">
        <v>2</v>
      </c>
      <c r="Q106" s="12">
        <v>3</v>
      </c>
      <c r="R106" s="12">
        <v>4</v>
      </c>
      <c r="S106" s="13">
        <v>5</v>
      </c>
      <c r="T106" s="14"/>
      <c r="U106" s="11">
        <v>1</v>
      </c>
      <c r="V106" s="12">
        <v>2</v>
      </c>
      <c r="W106" s="12">
        <v>3</v>
      </c>
      <c r="X106" s="12">
        <v>4</v>
      </c>
      <c r="Y106" s="13">
        <v>5</v>
      </c>
      <c r="Z106" s="15"/>
      <c r="AA106" s="72"/>
      <c r="AB106" s="11">
        <v>1</v>
      </c>
      <c r="AC106" s="12">
        <v>2</v>
      </c>
      <c r="AD106" s="12">
        <v>3</v>
      </c>
      <c r="AE106" s="12">
        <v>4</v>
      </c>
      <c r="AF106" s="13">
        <v>5</v>
      </c>
      <c r="AG106" s="15"/>
      <c r="AH106" s="11">
        <v>1</v>
      </c>
      <c r="AI106" s="12">
        <v>2</v>
      </c>
      <c r="AJ106" s="12">
        <v>3</v>
      </c>
      <c r="AK106" s="12">
        <v>4</v>
      </c>
      <c r="AL106" s="13">
        <v>5</v>
      </c>
      <c r="AM106" s="131"/>
      <c r="AN106" s="26"/>
    </row>
    <row r="107" spans="1:40" s="2" customFormat="1" ht="14" customHeight="1">
      <c r="A107" s="54">
        <v>53</v>
      </c>
      <c r="B107" s="16"/>
      <c r="C107" s="11">
        <v>1</v>
      </c>
      <c r="D107" s="12">
        <v>2</v>
      </c>
      <c r="E107" s="12">
        <v>3</v>
      </c>
      <c r="F107" s="12">
        <v>4</v>
      </c>
      <c r="G107" s="13">
        <v>5</v>
      </c>
      <c r="H107" s="14"/>
      <c r="I107" s="11">
        <v>1</v>
      </c>
      <c r="J107" s="12">
        <v>2</v>
      </c>
      <c r="K107" s="12">
        <v>3</v>
      </c>
      <c r="L107" s="12">
        <v>4</v>
      </c>
      <c r="M107" s="13">
        <v>5</v>
      </c>
      <c r="N107" s="14"/>
      <c r="O107" s="11">
        <v>1</v>
      </c>
      <c r="P107" s="12">
        <v>2</v>
      </c>
      <c r="Q107" s="12">
        <v>3</v>
      </c>
      <c r="R107" s="12">
        <v>4</v>
      </c>
      <c r="S107" s="13">
        <v>5</v>
      </c>
      <c r="T107" s="14"/>
      <c r="U107" s="11">
        <v>1</v>
      </c>
      <c r="V107" s="12">
        <v>2</v>
      </c>
      <c r="W107" s="12">
        <v>3</v>
      </c>
      <c r="X107" s="12">
        <v>4</v>
      </c>
      <c r="Y107" s="13">
        <v>5</v>
      </c>
      <c r="Z107" s="15"/>
      <c r="AA107" s="72"/>
      <c r="AB107" s="11">
        <v>1</v>
      </c>
      <c r="AC107" s="12">
        <v>2</v>
      </c>
      <c r="AD107" s="12">
        <v>3</v>
      </c>
      <c r="AE107" s="12">
        <v>4</v>
      </c>
      <c r="AF107" s="13">
        <v>5</v>
      </c>
      <c r="AG107" s="15"/>
      <c r="AH107" s="11">
        <v>1</v>
      </c>
      <c r="AI107" s="12">
        <v>2</v>
      </c>
      <c r="AJ107" s="12">
        <v>3</v>
      </c>
      <c r="AK107" s="12">
        <v>4</v>
      </c>
      <c r="AL107" s="13">
        <v>5</v>
      </c>
      <c r="AM107" s="131"/>
      <c r="AN107" s="26"/>
    </row>
    <row r="108" spans="1:40" s="2" customFormat="1" ht="14" customHeight="1">
      <c r="A108" s="54">
        <v>52</v>
      </c>
      <c r="B108" s="16"/>
      <c r="C108" s="11">
        <v>1</v>
      </c>
      <c r="D108" s="12">
        <v>2</v>
      </c>
      <c r="E108" s="12">
        <v>3</v>
      </c>
      <c r="F108" s="12">
        <v>4</v>
      </c>
      <c r="G108" s="13">
        <v>5</v>
      </c>
      <c r="H108" s="14"/>
      <c r="I108" s="11">
        <v>1</v>
      </c>
      <c r="J108" s="12">
        <v>2</v>
      </c>
      <c r="K108" s="12">
        <v>3</v>
      </c>
      <c r="L108" s="12">
        <v>4</v>
      </c>
      <c r="M108" s="13">
        <v>5</v>
      </c>
      <c r="N108" s="14"/>
      <c r="O108" s="11">
        <v>1</v>
      </c>
      <c r="P108" s="12">
        <v>2</v>
      </c>
      <c r="Q108" s="12">
        <v>3</v>
      </c>
      <c r="R108" s="12">
        <v>4</v>
      </c>
      <c r="S108" s="13">
        <v>5</v>
      </c>
      <c r="T108" s="14"/>
      <c r="U108" s="11">
        <v>1</v>
      </c>
      <c r="V108" s="12">
        <v>2</v>
      </c>
      <c r="W108" s="12">
        <v>3</v>
      </c>
      <c r="X108" s="12">
        <v>4</v>
      </c>
      <c r="Y108" s="13">
        <v>5</v>
      </c>
      <c r="Z108" s="15"/>
      <c r="AA108" s="72"/>
      <c r="AB108" s="11">
        <v>1</v>
      </c>
      <c r="AC108" s="12">
        <v>2</v>
      </c>
      <c r="AD108" s="12">
        <v>3</v>
      </c>
      <c r="AE108" s="12">
        <v>4</v>
      </c>
      <c r="AF108" s="13">
        <v>5</v>
      </c>
      <c r="AG108" s="15"/>
      <c r="AH108" s="11">
        <v>1</v>
      </c>
      <c r="AI108" s="12">
        <v>2</v>
      </c>
      <c r="AJ108" s="12">
        <v>3</v>
      </c>
      <c r="AK108" s="12">
        <v>4</v>
      </c>
      <c r="AL108" s="13">
        <v>5</v>
      </c>
      <c r="AM108" s="131"/>
      <c r="AN108" s="26"/>
    </row>
    <row r="109" spans="1:40" s="2" customFormat="1" ht="14" customHeight="1">
      <c r="A109" s="54">
        <v>51</v>
      </c>
      <c r="B109" s="16"/>
      <c r="C109" s="11">
        <v>1</v>
      </c>
      <c r="D109" s="12">
        <v>2</v>
      </c>
      <c r="E109" s="12">
        <v>3</v>
      </c>
      <c r="F109" s="12">
        <v>4</v>
      </c>
      <c r="G109" s="13">
        <v>5</v>
      </c>
      <c r="H109" s="14"/>
      <c r="I109" s="11">
        <v>1</v>
      </c>
      <c r="J109" s="12">
        <v>2</v>
      </c>
      <c r="K109" s="12">
        <v>3</v>
      </c>
      <c r="L109" s="12">
        <v>4</v>
      </c>
      <c r="M109" s="13">
        <v>5</v>
      </c>
      <c r="N109" s="14"/>
      <c r="O109" s="11">
        <v>1</v>
      </c>
      <c r="P109" s="12">
        <v>2</v>
      </c>
      <c r="Q109" s="12">
        <v>3</v>
      </c>
      <c r="R109" s="12">
        <v>4</v>
      </c>
      <c r="S109" s="13">
        <v>5</v>
      </c>
      <c r="T109" s="14"/>
      <c r="U109" s="11">
        <v>1</v>
      </c>
      <c r="V109" s="12">
        <v>2</v>
      </c>
      <c r="W109" s="12">
        <v>3</v>
      </c>
      <c r="X109" s="12">
        <v>4</v>
      </c>
      <c r="Y109" s="13">
        <v>5</v>
      </c>
      <c r="Z109" s="15"/>
      <c r="AA109" s="72"/>
      <c r="AB109" s="11">
        <v>1</v>
      </c>
      <c r="AC109" s="12">
        <v>2</v>
      </c>
      <c r="AD109" s="12">
        <v>3</v>
      </c>
      <c r="AE109" s="12">
        <v>4</v>
      </c>
      <c r="AF109" s="13">
        <v>5</v>
      </c>
      <c r="AG109" s="15"/>
      <c r="AH109" s="11">
        <v>1</v>
      </c>
      <c r="AI109" s="12">
        <v>2</v>
      </c>
      <c r="AJ109" s="12">
        <v>3</v>
      </c>
      <c r="AK109" s="12">
        <v>4</v>
      </c>
      <c r="AL109" s="13">
        <v>5</v>
      </c>
      <c r="AM109" s="131"/>
      <c r="AN109" s="26"/>
    </row>
    <row r="110" spans="1:40" s="2" customFormat="1" ht="14" customHeight="1">
      <c r="A110" s="54">
        <v>50</v>
      </c>
      <c r="B110" s="16"/>
      <c r="C110" s="11">
        <v>1</v>
      </c>
      <c r="D110" s="12">
        <v>2</v>
      </c>
      <c r="E110" s="12">
        <v>3</v>
      </c>
      <c r="F110" s="12">
        <v>4</v>
      </c>
      <c r="G110" s="13">
        <v>5</v>
      </c>
      <c r="H110" s="14"/>
      <c r="I110" s="11">
        <v>1</v>
      </c>
      <c r="J110" s="12">
        <v>2</v>
      </c>
      <c r="K110" s="12">
        <v>3</v>
      </c>
      <c r="L110" s="12">
        <v>4</v>
      </c>
      <c r="M110" s="13">
        <v>5</v>
      </c>
      <c r="N110" s="14"/>
      <c r="O110" s="11">
        <v>1</v>
      </c>
      <c r="P110" s="12">
        <v>2</v>
      </c>
      <c r="Q110" s="12">
        <v>3</v>
      </c>
      <c r="R110" s="12">
        <v>4</v>
      </c>
      <c r="S110" s="13">
        <v>5</v>
      </c>
      <c r="T110" s="14"/>
      <c r="U110" s="11">
        <v>1</v>
      </c>
      <c r="V110" s="12">
        <v>2</v>
      </c>
      <c r="W110" s="12">
        <v>3</v>
      </c>
      <c r="X110" s="12">
        <v>4</v>
      </c>
      <c r="Y110" s="13">
        <v>5</v>
      </c>
      <c r="Z110" s="15"/>
      <c r="AA110" s="72"/>
      <c r="AB110" s="11">
        <v>1</v>
      </c>
      <c r="AC110" s="12">
        <v>2</v>
      </c>
      <c r="AD110" s="12">
        <v>3</v>
      </c>
      <c r="AE110" s="12">
        <v>4</v>
      </c>
      <c r="AF110" s="13">
        <v>5</v>
      </c>
      <c r="AG110" s="15"/>
      <c r="AH110" s="11">
        <v>1</v>
      </c>
      <c r="AI110" s="12">
        <v>2</v>
      </c>
      <c r="AJ110" s="12">
        <v>3</v>
      </c>
      <c r="AK110" s="12">
        <v>4</v>
      </c>
      <c r="AL110" s="13">
        <v>5</v>
      </c>
      <c r="AM110" s="131"/>
      <c r="AN110" s="26"/>
    </row>
    <row r="111" spans="1:40" s="2" customFormat="1" ht="14" customHeight="1">
      <c r="A111" s="54">
        <v>49</v>
      </c>
      <c r="B111" s="16"/>
      <c r="C111" s="11">
        <v>1</v>
      </c>
      <c r="D111" s="12">
        <v>2</v>
      </c>
      <c r="E111" s="12">
        <v>3</v>
      </c>
      <c r="F111" s="12">
        <v>4</v>
      </c>
      <c r="G111" s="13">
        <v>5</v>
      </c>
      <c r="H111" s="14"/>
      <c r="I111" s="11">
        <v>1</v>
      </c>
      <c r="J111" s="12">
        <v>2</v>
      </c>
      <c r="K111" s="12">
        <v>3</v>
      </c>
      <c r="L111" s="12">
        <v>4</v>
      </c>
      <c r="M111" s="13">
        <v>5</v>
      </c>
      <c r="N111" s="14"/>
      <c r="O111" s="11">
        <v>1</v>
      </c>
      <c r="P111" s="12">
        <v>2</v>
      </c>
      <c r="Q111" s="12">
        <v>3</v>
      </c>
      <c r="R111" s="12">
        <v>4</v>
      </c>
      <c r="S111" s="13">
        <v>5</v>
      </c>
      <c r="T111" s="14"/>
      <c r="U111" s="11">
        <v>1</v>
      </c>
      <c r="V111" s="12">
        <v>2</v>
      </c>
      <c r="W111" s="12">
        <v>3</v>
      </c>
      <c r="X111" s="12">
        <v>4</v>
      </c>
      <c r="Y111" s="13">
        <v>5</v>
      </c>
      <c r="Z111" s="15"/>
      <c r="AA111" s="72"/>
      <c r="AB111" s="11">
        <v>1</v>
      </c>
      <c r="AC111" s="12">
        <v>2</v>
      </c>
      <c r="AD111" s="12">
        <v>3</v>
      </c>
      <c r="AE111" s="12">
        <v>4</v>
      </c>
      <c r="AF111" s="13">
        <v>5</v>
      </c>
      <c r="AG111" s="15"/>
      <c r="AH111" s="11">
        <v>1</v>
      </c>
      <c r="AI111" s="12">
        <v>2</v>
      </c>
      <c r="AJ111" s="12">
        <v>3</v>
      </c>
      <c r="AK111" s="12">
        <v>4</v>
      </c>
      <c r="AL111" s="13">
        <v>5</v>
      </c>
      <c r="AM111" s="131"/>
      <c r="AN111" s="26"/>
    </row>
    <row r="112" spans="1:40" s="2" customFormat="1" ht="14" customHeight="1">
      <c r="A112" s="54">
        <v>48</v>
      </c>
      <c r="B112" s="16"/>
      <c r="C112" s="11">
        <v>1</v>
      </c>
      <c r="D112" s="12">
        <v>2</v>
      </c>
      <c r="E112" s="12">
        <v>3</v>
      </c>
      <c r="F112" s="12">
        <v>4</v>
      </c>
      <c r="G112" s="13">
        <v>5</v>
      </c>
      <c r="H112" s="14"/>
      <c r="I112" s="11">
        <v>1</v>
      </c>
      <c r="J112" s="12">
        <v>2</v>
      </c>
      <c r="K112" s="12">
        <v>3</v>
      </c>
      <c r="L112" s="12">
        <v>4</v>
      </c>
      <c r="M112" s="13">
        <v>5</v>
      </c>
      <c r="N112" s="14"/>
      <c r="O112" s="11">
        <v>1</v>
      </c>
      <c r="P112" s="12">
        <v>2</v>
      </c>
      <c r="Q112" s="12">
        <v>3</v>
      </c>
      <c r="R112" s="12">
        <v>4</v>
      </c>
      <c r="S112" s="13">
        <v>5</v>
      </c>
      <c r="T112" s="14"/>
      <c r="U112" s="11">
        <v>1</v>
      </c>
      <c r="V112" s="12">
        <v>2</v>
      </c>
      <c r="W112" s="12">
        <v>3</v>
      </c>
      <c r="X112" s="12">
        <v>4</v>
      </c>
      <c r="Y112" s="13">
        <v>5</v>
      </c>
      <c r="Z112" s="15"/>
      <c r="AA112" s="72"/>
      <c r="AB112" s="11">
        <v>1</v>
      </c>
      <c r="AC112" s="12">
        <v>2</v>
      </c>
      <c r="AD112" s="12">
        <v>3</v>
      </c>
      <c r="AE112" s="12">
        <v>4</v>
      </c>
      <c r="AF112" s="13">
        <v>5</v>
      </c>
      <c r="AG112" s="15"/>
      <c r="AH112" s="11">
        <v>1</v>
      </c>
      <c r="AI112" s="12">
        <v>2</v>
      </c>
      <c r="AJ112" s="12">
        <v>3</v>
      </c>
      <c r="AK112" s="12">
        <v>4</v>
      </c>
      <c r="AL112" s="13">
        <v>5</v>
      </c>
      <c r="AM112" s="131"/>
      <c r="AN112" s="26"/>
    </row>
    <row r="113" spans="1:40" s="2" customFormat="1" ht="14" customHeight="1">
      <c r="A113" s="54">
        <v>47</v>
      </c>
      <c r="B113" s="16"/>
      <c r="C113" s="11">
        <v>1</v>
      </c>
      <c r="D113" s="12">
        <v>2</v>
      </c>
      <c r="E113" s="12">
        <v>3</v>
      </c>
      <c r="F113" s="12">
        <v>4</v>
      </c>
      <c r="G113" s="13">
        <v>5</v>
      </c>
      <c r="H113" s="14"/>
      <c r="I113" s="11">
        <v>1</v>
      </c>
      <c r="J113" s="12">
        <v>2</v>
      </c>
      <c r="K113" s="12">
        <v>3</v>
      </c>
      <c r="L113" s="12">
        <v>4</v>
      </c>
      <c r="M113" s="13">
        <v>5</v>
      </c>
      <c r="N113" s="14"/>
      <c r="O113" s="11">
        <v>1</v>
      </c>
      <c r="P113" s="12">
        <v>2</v>
      </c>
      <c r="Q113" s="12">
        <v>3</v>
      </c>
      <c r="R113" s="12">
        <v>4</v>
      </c>
      <c r="S113" s="13">
        <v>5</v>
      </c>
      <c r="T113" s="14"/>
      <c r="U113" s="11">
        <v>1</v>
      </c>
      <c r="V113" s="12">
        <v>2</v>
      </c>
      <c r="W113" s="12">
        <v>3</v>
      </c>
      <c r="X113" s="12">
        <v>4</v>
      </c>
      <c r="Y113" s="13">
        <v>5</v>
      </c>
      <c r="Z113" s="15"/>
      <c r="AA113" s="72"/>
      <c r="AB113" s="11">
        <v>1</v>
      </c>
      <c r="AC113" s="12">
        <v>2</v>
      </c>
      <c r="AD113" s="12">
        <v>3</v>
      </c>
      <c r="AE113" s="12">
        <v>4</v>
      </c>
      <c r="AF113" s="13">
        <v>5</v>
      </c>
      <c r="AG113" s="15"/>
      <c r="AH113" s="11">
        <v>1</v>
      </c>
      <c r="AI113" s="12">
        <v>2</v>
      </c>
      <c r="AJ113" s="12">
        <v>3</v>
      </c>
      <c r="AK113" s="12">
        <v>4</v>
      </c>
      <c r="AL113" s="13">
        <v>5</v>
      </c>
      <c r="AM113" s="131"/>
      <c r="AN113" s="26"/>
    </row>
    <row r="114" spans="1:40" s="2" customFormat="1" ht="14" customHeight="1">
      <c r="A114" s="54">
        <v>46</v>
      </c>
      <c r="B114" s="16"/>
      <c r="C114" s="11">
        <v>1</v>
      </c>
      <c r="D114" s="12">
        <v>2</v>
      </c>
      <c r="E114" s="12">
        <v>3</v>
      </c>
      <c r="F114" s="12">
        <v>4</v>
      </c>
      <c r="G114" s="13">
        <v>5</v>
      </c>
      <c r="H114" s="14"/>
      <c r="I114" s="11">
        <v>1</v>
      </c>
      <c r="J114" s="12">
        <v>2</v>
      </c>
      <c r="K114" s="12">
        <v>3</v>
      </c>
      <c r="L114" s="12">
        <v>4</v>
      </c>
      <c r="M114" s="13">
        <v>5</v>
      </c>
      <c r="N114" s="14"/>
      <c r="O114" s="11">
        <v>1</v>
      </c>
      <c r="P114" s="12">
        <v>2</v>
      </c>
      <c r="Q114" s="12">
        <v>3</v>
      </c>
      <c r="R114" s="12">
        <v>4</v>
      </c>
      <c r="S114" s="13">
        <v>5</v>
      </c>
      <c r="T114" s="14"/>
      <c r="U114" s="11">
        <v>1</v>
      </c>
      <c r="V114" s="12">
        <v>2</v>
      </c>
      <c r="W114" s="12">
        <v>3</v>
      </c>
      <c r="X114" s="12">
        <v>4</v>
      </c>
      <c r="Y114" s="13">
        <v>5</v>
      </c>
      <c r="Z114" s="15"/>
      <c r="AA114" s="72"/>
      <c r="AB114" s="11">
        <v>1</v>
      </c>
      <c r="AC114" s="12">
        <v>2</v>
      </c>
      <c r="AD114" s="12">
        <v>3</v>
      </c>
      <c r="AE114" s="12">
        <v>4</v>
      </c>
      <c r="AF114" s="13">
        <v>5</v>
      </c>
      <c r="AG114" s="15"/>
      <c r="AH114" s="11">
        <v>1</v>
      </c>
      <c r="AI114" s="12">
        <v>2</v>
      </c>
      <c r="AJ114" s="12">
        <v>3</v>
      </c>
      <c r="AK114" s="12">
        <v>4</v>
      </c>
      <c r="AL114" s="13">
        <v>5</v>
      </c>
      <c r="AM114" s="131"/>
      <c r="AN114" s="26"/>
    </row>
    <row r="115" spans="1:40" s="2" customFormat="1" ht="14" customHeight="1">
      <c r="A115" s="54">
        <v>45</v>
      </c>
      <c r="B115" s="16"/>
      <c r="C115" s="11">
        <v>1</v>
      </c>
      <c r="D115" s="12">
        <v>2</v>
      </c>
      <c r="E115" s="12">
        <v>3</v>
      </c>
      <c r="F115" s="12">
        <v>4</v>
      </c>
      <c r="G115" s="13">
        <v>5</v>
      </c>
      <c r="H115" s="14"/>
      <c r="I115" s="11">
        <v>1</v>
      </c>
      <c r="J115" s="12">
        <v>2</v>
      </c>
      <c r="K115" s="12">
        <v>3</v>
      </c>
      <c r="L115" s="12">
        <v>4</v>
      </c>
      <c r="M115" s="13">
        <v>5</v>
      </c>
      <c r="N115" s="14"/>
      <c r="O115" s="11">
        <v>1</v>
      </c>
      <c r="P115" s="12">
        <v>2</v>
      </c>
      <c r="Q115" s="12">
        <v>3</v>
      </c>
      <c r="R115" s="12">
        <v>4</v>
      </c>
      <c r="S115" s="13">
        <v>5</v>
      </c>
      <c r="T115" s="14"/>
      <c r="U115" s="11">
        <v>1</v>
      </c>
      <c r="V115" s="12">
        <v>2</v>
      </c>
      <c r="W115" s="12">
        <v>3</v>
      </c>
      <c r="X115" s="12">
        <v>4</v>
      </c>
      <c r="Y115" s="13">
        <v>5</v>
      </c>
      <c r="Z115" s="15"/>
      <c r="AA115" s="72"/>
      <c r="AB115" s="11">
        <v>1</v>
      </c>
      <c r="AC115" s="12">
        <v>2</v>
      </c>
      <c r="AD115" s="12">
        <v>3</v>
      </c>
      <c r="AE115" s="12">
        <v>4</v>
      </c>
      <c r="AF115" s="13">
        <v>5</v>
      </c>
      <c r="AG115" s="15"/>
      <c r="AH115" s="11">
        <v>1</v>
      </c>
      <c r="AI115" s="12">
        <v>2</v>
      </c>
      <c r="AJ115" s="12">
        <v>3</v>
      </c>
      <c r="AK115" s="12">
        <v>4</v>
      </c>
      <c r="AL115" s="13">
        <v>5</v>
      </c>
      <c r="AM115" s="131"/>
      <c r="AN115" s="26"/>
    </row>
    <row r="116" spans="1:40" s="2" customFormat="1" ht="14" customHeight="1">
      <c r="A116" s="54">
        <v>44</v>
      </c>
      <c r="B116" s="16"/>
      <c r="C116" s="11">
        <v>1</v>
      </c>
      <c r="D116" s="12">
        <v>2</v>
      </c>
      <c r="E116" s="12">
        <v>3</v>
      </c>
      <c r="F116" s="12">
        <v>4</v>
      </c>
      <c r="G116" s="13">
        <v>5</v>
      </c>
      <c r="H116" s="14"/>
      <c r="I116" s="11">
        <v>1</v>
      </c>
      <c r="J116" s="12">
        <v>2</v>
      </c>
      <c r="K116" s="12">
        <v>3</v>
      </c>
      <c r="L116" s="12">
        <v>4</v>
      </c>
      <c r="M116" s="13">
        <v>5</v>
      </c>
      <c r="N116" s="14"/>
      <c r="O116" s="11">
        <v>1</v>
      </c>
      <c r="P116" s="12">
        <v>2</v>
      </c>
      <c r="Q116" s="12">
        <v>3</v>
      </c>
      <c r="R116" s="12">
        <v>4</v>
      </c>
      <c r="S116" s="13">
        <v>5</v>
      </c>
      <c r="T116" s="14"/>
      <c r="U116" s="11">
        <v>1</v>
      </c>
      <c r="V116" s="12">
        <v>2</v>
      </c>
      <c r="W116" s="12">
        <v>3</v>
      </c>
      <c r="X116" s="12">
        <v>4</v>
      </c>
      <c r="Y116" s="13">
        <v>5</v>
      </c>
      <c r="Z116" s="15"/>
      <c r="AA116" s="72"/>
      <c r="AB116" s="11">
        <v>1</v>
      </c>
      <c r="AC116" s="12">
        <v>2</v>
      </c>
      <c r="AD116" s="12">
        <v>3</v>
      </c>
      <c r="AE116" s="12">
        <v>4</v>
      </c>
      <c r="AF116" s="13">
        <v>5</v>
      </c>
      <c r="AG116" s="15"/>
      <c r="AH116" s="11">
        <v>1</v>
      </c>
      <c r="AI116" s="12">
        <v>2</v>
      </c>
      <c r="AJ116" s="12">
        <v>3</v>
      </c>
      <c r="AK116" s="12">
        <v>4</v>
      </c>
      <c r="AL116" s="13">
        <v>5</v>
      </c>
      <c r="AM116" s="131"/>
      <c r="AN116" s="26"/>
    </row>
    <row r="117" spans="1:40" s="2" customFormat="1" ht="14" customHeight="1">
      <c r="A117" s="54">
        <v>43</v>
      </c>
      <c r="B117" s="16"/>
      <c r="C117" s="11">
        <v>1</v>
      </c>
      <c r="D117" s="12">
        <v>2</v>
      </c>
      <c r="E117" s="12">
        <v>3</v>
      </c>
      <c r="F117" s="12">
        <v>4</v>
      </c>
      <c r="G117" s="13">
        <v>5</v>
      </c>
      <c r="H117" s="14"/>
      <c r="I117" s="11">
        <v>1</v>
      </c>
      <c r="J117" s="12">
        <v>2</v>
      </c>
      <c r="K117" s="12">
        <v>3</v>
      </c>
      <c r="L117" s="12">
        <v>4</v>
      </c>
      <c r="M117" s="13">
        <v>5</v>
      </c>
      <c r="N117" s="14"/>
      <c r="O117" s="11">
        <v>1</v>
      </c>
      <c r="P117" s="12">
        <v>2</v>
      </c>
      <c r="Q117" s="12">
        <v>3</v>
      </c>
      <c r="R117" s="12">
        <v>4</v>
      </c>
      <c r="S117" s="13">
        <v>5</v>
      </c>
      <c r="T117" s="14"/>
      <c r="U117" s="11">
        <v>1</v>
      </c>
      <c r="V117" s="12">
        <v>2</v>
      </c>
      <c r="W117" s="12">
        <v>3</v>
      </c>
      <c r="X117" s="12">
        <v>4</v>
      </c>
      <c r="Y117" s="13">
        <v>5</v>
      </c>
      <c r="Z117" s="15"/>
      <c r="AA117" s="72"/>
      <c r="AB117" s="11">
        <v>1</v>
      </c>
      <c r="AC117" s="12">
        <v>2</v>
      </c>
      <c r="AD117" s="12">
        <v>3</v>
      </c>
      <c r="AE117" s="12">
        <v>4</v>
      </c>
      <c r="AF117" s="13">
        <v>5</v>
      </c>
      <c r="AG117" s="15"/>
      <c r="AH117" s="11">
        <v>1</v>
      </c>
      <c r="AI117" s="12">
        <v>2</v>
      </c>
      <c r="AJ117" s="12">
        <v>3</v>
      </c>
      <c r="AK117" s="12">
        <v>4</v>
      </c>
      <c r="AL117" s="13">
        <v>5</v>
      </c>
      <c r="AM117" s="131"/>
      <c r="AN117" s="26"/>
    </row>
    <row r="118" spans="1:40" s="2" customFormat="1" ht="14" customHeight="1">
      <c r="A118" s="54">
        <v>42</v>
      </c>
      <c r="B118" s="16"/>
      <c r="C118" s="11">
        <v>1</v>
      </c>
      <c r="D118" s="12">
        <v>2</v>
      </c>
      <c r="E118" s="12">
        <v>3</v>
      </c>
      <c r="F118" s="12">
        <v>4</v>
      </c>
      <c r="G118" s="13">
        <v>5</v>
      </c>
      <c r="H118" s="14"/>
      <c r="I118" s="11">
        <v>1</v>
      </c>
      <c r="J118" s="12">
        <v>2</v>
      </c>
      <c r="K118" s="12">
        <v>3</v>
      </c>
      <c r="L118" s="12">
        <v>4</v>
      </c>
      <c r="M118" s="13">
        <v>5</v>
      </c>
      <c r="N118" s="14"/>
      <c r="O118" s="11">
        <v>1</v>
      </c>
      <c r="P118" s="12">
        <v>2</v>
      </c>
      <c r="Q118" s="12">
        <v>3</v>
      </c>
      <c r="R118" s="12">
        <v>4</v>
      </c>
      <c r="S118" s="13">
        <v>5</v>
      </c>
      <c r="T118" s="14"/>
      <c r="U118" s="11">
        <v>1</v>
      </c>
      <c r="V118" s="12">
        <v>2</v>
      </c>
      <c r="W118" s="12">
        <v>3</v>
      </c>
      <c r="X118" s="12">
        <v>4</v>
      </c>
      <c r="Y118" s="13">
        <v>5</v>
      </c>
      <c r="Z118" s="15"/>
      <c r="AA118" s="72"/>
      <c r="AB118" s="11">
        <v>1</v>
      </c>
      <c r="AC118" s="12">
        <v>2</v>
      </c>
      <c r="AD118" s="12">
        <v>3</v>
      </c>
      <c r="AE118" s="12">
        <v>4</v>
      </c>
      <c r="AF118" s="13">
        <v>5</v>
      </c>
      <c r="AG118" s="15"/>
      <c r="AH118" s="11">
        <v>1</v>
      </c>
      <c r="AI118" s="12">
        <v>2</v>
      </c>
      <c r="AJ118" s="12">
        <v>3</v>
      </c>
      <c r="AK118" s="12">
        <v>4</v>
      </c>
      <c r="AL118" s="13">
        <v>5</v>
      </c>
      <c r="AM118" s="131"/>
      <c r="AN118" s="26"/>
    </row>
    <row r="119" spans="1:40" s="2" customFormat="1" ht="14" customHeight="1">
      <c r="A119" s="54">
        <v>41</v>
      </c>
      <c r="B119" s="16"/>
      <c r="C119" s="11">
        <v>1</v>
      </c>
      <c r="D119" s="12">
        <v>2</v>
      </c>
      <c r="E119" s="12">
        <v>3</v>
      </c>
      <c r="F119" s="12">
        <v>4</v>
      </c>
      <c r="G119" s="13">
        <v>5</v>
      </c>
      <c r="H119" s="14"/>
      <c r="I119" s="11">
        <v>1</v>
      </c>
      <c r="J119" s="12">
        <v>2</v>
      </c>
      <c r="K119" s="12">
        <v>3</v>
      </c>
      <c r="L119" s="12">
        <v>4</v>
      </c>
      <c r="M119" s="13">
        <v>5</v>
      </c>
      <c r="N119" s="14"/>
      <c r="O119" s="11">
        <v>1</v>
      </c>
      <c r="P119" s="12">
        <v>2</v>
      </c>
      <c r="Q119" s="12">
        <v>3</v>
      </c>
      <c r="R119" s="12">
        <v>4</v>
      </c>
      <c r="S119" s="13">
        <v>5</v>
      </c>
      <c r="T119" s="14"/>
      <c r="U119" s="11">
        <v>1</v>
      </c>
      <c r="V119" s="12">
        <v>2</v>
      </c>
      <c r="W119" s="12">
        <v>3</v>
      </c>
      <c r="X119" s="12">
        <v>4</v>
      </c>
      <c r="Y119" s="13">
        <v>5</v>
      </c>
      <c r="Z119" s="15"/>
      <c r="AA119" s="72"/>
      <c r="AB119" s="11">
        <v>1</v>
      </c>
      <c r="AC119" s="12">
        <v>2</v>
      </c>
      <c r="AD119" s="12">
        <v>3</v>
      </c>
      <c r="AE119" s="12">
        <v>4</v>
      </c>
      <c r="AF119" s="13">
        <v>5</v>
      </c>
      <c r="AG119" s="15"/>
      <c r="AH119" s="11">
        <v>1</v>
      </c>
      <c r="AI119" s="12">
        <v>2</v>
      </c>
      <c r="AJ119" s="12">
        <v>3</v>
      </c>
      <c r="AK119" s="12">
        <v>4</v>
      </c>
      <c r="AL119" s="13">
        <v>5</v>
      </c>
      <c r="AM119" s="131"/>
      <c r="AN119" s="26"/>
    </row>
    <row r="120" spans="1:40" s="2" customFormat="1" ht="15" customHeight="1">
      <c r="A120" s="54">
        <v>40</v>
      </c>
      <c r="B120" s="16"/>
      <c r="C120" s="11">
        <v>1</v>
      </c>
      <c r="D120" s="12">
        <v>2</v>
      </c>
      <c r="E120" s="12">
        <v>3</v>
      </c>
      <c r="F120" s="12">
        <v>4</v>
      </c>
      <c r="G120" s="13">
        <v>5</v>
      </c>
      <c r="H120" s="14"/>
      <c r="I120" s="11">
        <v>1</v>
      </c>
      <c r="J120" s="12">
        <v>2</v>
      </c>
      <c r="K120" s="12">
        <v>3</v>
      </c>
      <c r="L120" s="12">
        <v>4</v>
      </c>
      <c r="M120" s="13">
        <v>5</v>
      </c>
      <c r="N120" s="14"/>
      <c r="O120" s="11">
        <v>1</v>
      </c>
      <c r="P120" s="12">
        <v>2</v>
      </c>
      <c r="Q120" s="12">
        <v>3</v>
      </c>
      <c r="R120" s="12">
        <v>4</v>
      </c>
      <c r="S120" s="13">
        <v>5</v>
      </c>
      <c r="T120" s="14"/>
      <c r="U120" s="11">
        <v>1</v>
      </c>
      <c r="V120" s="12">
        <v>2</v>
      </c>
      <c r="W120" s="12">
        <v>3</v>
      </c>
      <c r="X120" s="12">
        <v>4</v>
      </c>
      <c r="Y120" s="13">
        <v>5</v>
      </c>
      <c r="Z120" s="15"/>
      <c r="AA120" s="72"/>
      <c r="AB120" s="11">
        <v>1</v>
      </c>
      <c r="AC120" s="12">
        <v>2</v>
      </c>
      <c r="AD120" s="12">
        <v>3</v>
      </c>
      <c r="AE120" s="12">
        <v>4</v>
      </c>
      <c r="AF120" s="13">
        <v>5</v>
      </c>
      <c r="AG120" s="15"/>
      <c r="AH120" s="11">
        <v>1</v>
      </c>
      <c r="AI120" s="12">
        <v>2</v>
      </c>
      <c r="AJ120" s="12">
        <v>3</v>
      </c>
      <c r="AK120" s="12">
        <v>4</v>
      </c>
      <c r="AL120" s="13">
        <v>5</v>
      </c>
      <c r="AM120" s="131"/>
      <c r="AN120" s="26"/>
    </row>
    <row r="121" spans="1:40" s="2" customFormat="1" ht="15" customHeight="1">
      <c r="A121" s="54">
        <v>81</v>
      </c>
      <c r="B121" s="16"/>
      <c r="C121" s="11">
        <v>1</v>
      </c>
      <c r="D121" s="12">
        <v>2</v>
      </c>
      <c r="E121" s="12">
        <v>3</v>
      </c>
      <c r="F121" s="12">
        <v>4</v>
      </c>
      <c r="G121" s="13">
        <v>5</v>
      </c>
      <c r="H121" s="14"/>
      <c r="I121" s="11">
        <v>1</v>
      </c>
      <c r="J121" s="12">
        <v>2</v>
      </c>
      <c r="K121" s="12">
        <v>3</v>
      </c>
      <c r="L121" s="12">
        <v>4</v>
      </c>
      <c r="M121" s="13">
        <v>5</v>
      </c>
      <c r="N121" s="14"/>
      <c r="O121" s="11">
        <v>1</v>
      </c>
      <c r="P121" s="12">
        <v>2</v>
      </c>
      <c r="Q121" s="12">
        <v>3</v>
      </c>
      <c r="R121" s="12">
        <v>4</v>
      </c>
      <c r="S121" s="13">
        <v>5</v>
      </c>
      <c r="T121" s="14"/>
      <c r="U121" s="11">
        <v>1</v>
      </c>
      <c r="V121" s="12">
        <v>2</v>
      </c>
      <c r="W121" s="12">
        <v>3</v>
      </c>
      <c r="X121" s="12">
        <v>4</v>
      </c>
      <c r="Y121" s="13">
        <v>5</v>
      </c>
      <c r="Z121" s="15"/>
      <c r="AA121" s="72"/>
      <c r="AB121" s="11">
        <v>1</v>
      </c>
      <c r="AC121" s="12">
        <v>2</v>
      </c>
      <c r="AD121" s="12">
        <v>3</v>
      </c>
      <c r="AE121" s="12">
        <v>4</v>
      </c>
      <c r="AF121" s="13">
        <v>5</v>
      </c>
      <c r="AG121" s="15"/>
      <c r="AH121" s="11">
        <v>1</v>
      </c>
      <c r="AI121" s="12">
        <v>2</v>
      </c>
      <c r="AJ121" s="12">
        <v>3</v>
      </c>
      <c r="AK121" s="12">
        <v>4</v>
      </c>
      <c r="AL121" s="13">
        <v>5</v>
      </c>
      <c r="AM121" s="131"/>
      <c r="AN121" s="26"/>
    </row>
    <row r="122" spans="1:40" s="2" customFormat="1" ht="15" customHeight="1">
      <c r="A122" s="54">
        <v>82</v>
      </c>
      <c r="B122" s="16"/>
      <c r="C122" s="11">
        <v>1</v>
      </c>
      <c r="D122" s="12">
        <v>2</v>
      </c>
      <c r="E122" s="12">
        <v>3</v>
      </c>
      <c r="F122" s="12">
        <v>4</v>
      </c>
      <c r="G122" s="13">
        <v>5</v>
      </c>
      <c r="H122" s="14"/>
      <c r="I122" s="11">
        <v>1</v>
      </c>
      <c r="J122" s="12">
        <v>2</v>
      </c>
      <c r="K122" s="12">
        <v>3</v>
      </c>
      <c r="L122" s="12">
        <v>4</v>
      </c>
      <c r="M122" s="13">
        <v>5</v>
      </c>
      <c r="N122" s="14"/>
      <c r="O122" s="11">
        <v>1</v>
      </c>
      <c r="P122" s="12">
        <v>2</v>
      </c>
      <c r="Q122" s="12">
        <v>3</v>
      </c>
      <c r="R122" s="12">
        <v>4</v>
      </c>
      <c r="S122" s="13">
        <v>5</v>
      </c>
      <c r="T122" s="14"/>
      <c r="U122" s="11">
        <v>1</v>
      </c>
      <c r="V122" s="12">
        <v>2</v>
      </c>
      <c r="W122" s="12">
        <v>3</v>
      </c>
      <c r="X122" s="12">
        <v>4</v>
      </c>
      <c r="Y122" s="13">
        <v>5</v>
      </c>
      <c r="Z122" s="15"/>
      <c r="AA122" s="72"/>
      <c r="AB122" s="11">
        <v>1</v>
      </c>
      <c r="AC122" s="12">
        <v>2</v>
      </c>
      <c r="AD122" s="12">
        <v>3</v>
      </c>
      <c r="AE122" s="12">
        <v>4</v>
      </c>
      <c r="AF122" s="13">
        <v>5</v>
      </c>
      <c r="AG122" s="15"/>
      <c r="AH122" s="11">
        <v>1</v>
      </c>
      <c r="AI122" s="12">
        <v>2</v>
      </c>
      <c r="AJ122" s="12">
        <v>3</v>
      </c>
      <c r="AK122" s="12">
        <v>4</v>
      </c>
      <c r="AL122" s="13">
        <v>5</v>
      </c>
      <c r="AM122" s="131"/>
      <c r="AN122" s="26"/>
    </row>
    <row r="123" spans="1:40" s="2" customFormat="1" ht="15" customHeight="1">
      <c r="A123" s="54"/>
      <c r="B123" s="16"/>
      <c r="C123" s="11"/>
      <c r="D123" s="12"/>
      <c r="E123" s="12"/>
      <c r="F123" s="12"/>
      <c r="G123" s="13"/>
      <c r="H123" s="14"/>
      <c r="I123" s="11"/>
      <c r="J123" s="12"/>
      <c r="K123" s="12"/>
      <c r="L123" s="12"/>
      <c r="M123" s="13"/>
      <c r="N123" s="14"/>
      <c r="O123" s="11"/>
      <c r="P123" s="12"/>
      <c r="Q123" s="12"/>
      <c r="R123" s="12"/>
      <c r="S123" s="13"/>
      <c r="T123" s="14"/>
      <c r="U123" s="11"/>
      <c r="V123" s="12"/>
      <c r="W123" s="12"/>
      <c r="X123" s="12"/>
      <c r="Y123" s="13"/>
      <c r="Z123" s="15"/>
      <c r="AA123" s="72"/>
      <c r="AB123" s="11"/>
      <c r="AC123" s="12"/>
      <c r="AD123" s="12"/>
      <c r="AE123" s="12"/>
      <c r="AF123" s="13"/>
      <c r="AG123" s="15"/>
      <c r="AH123" s="11"/>
      <c r="AI123" s="12"/>
      <c r="AJ123" s="12"/>
      <c r="AK123" s="12"/>
      <c r="AL123" s="13"/>
      <c r="AM123" s="131"/>
      <c r="AN123" s="26"/>
    </row>
    <row r="124" spans="1:40" s="2" customFormat="1" ht="15" customHeight="1">
      <c r="A124" s="54"/>
      <c r="B124" s="16"/>
      <c r="C124" s="11"/>
      <c r="D124" s="12"/>
      <c r="E124" s="12"/>
      <c r="F124" s="12"/>
      <c r="G124" s="13"/>
      <c r="H124" s="14"/>
      <c r="I124" s="11"/>
      <c r="J124" s="12"/>
      <c r="K124" s="12"/>
      <c r="L124" s="12"/>
      <c r="M124" s="13"/>
      <c r="N124" s="14"/>
      <c r="O124" s="11"/>
      <c r="P124" s="12"/>
      <c r="Q124" s="12"/>
      <c r="R124" s="12"/>
      <c r="S124" s="13"/>
      <c r="T124" s="14"/>
      <c r="U124" s="11"/>
      <c r="V124" s="12"/>
      <c r="W124" s="12"/>
      <c r="X124" s="12"/>
      <c r="Y124" s="13"/>
      <c r="Z124" s="15"/>
      <c r="AA124" s="72"/>
      <c r="AB124" s="11"/>
      <c r="AC124" s="12"/>
      <c r="AD124" s="12"/>
      <c r="AE124" s="12"/>
      <c r="AF124" s="13"/>
      <c r="AG124" s="15"/>
      <c r="AH124" s="11"/>
      <c r="AI124" s="12"/>
      <c r="AJ124" s="12"/>
      <c r="AK124" s="12"/>
      <c r="AL124" s="13"/>
      <c r="AM124" s="131"/>
      <c r="AN124" s="26"/>
    </row>
    <row r="125" spans="1:40" s="2" customFormat="1" ht="15" customHeight="1">
      <c r="A125" s="54">
        <v>83</v>
      </c>
      <c r="B125" s="16"/>
      <c r="C125" s="11">
        <v>1</v>
      </c>
      <c r="D125" s="12">
        <v>2</v>
      </c>
      <c r="E125" s="12">
        <v>3</v>
      </c>
      <c r="F125" s="12">
        <v>4</v>
      </c>
      <c r="G125" s="13">
        <v>5</v>
      </c>
      <c r="H125" s="14"/>
      <c r="I125" s="11">
        <v>1</v>
      </c>
      <c r="J125" s="12">
        <v>2</v>
      </c>
      <c r="K125" s="12">
        <v>3</v>
      </c>
      <c r="L125" s="12">
        <v>4</v>
      </c>
      <c r="M125" s="13">
        <v>5</v>
      </c>
      <c r="N125" s="14"/>
      <c r="O125" s="11">
        <v>1</v>
      </c>
      <c r="P125" s="12">
        <v>2</v>
      </c>
      <c r="Q125" s="12">
        <v>3</v>
      </c>
      <c r="R125" s="12">
        <v>4</v>
      </c>
      <c r="S125" s="13">
        <v>5</v>
      </c>
      <c r="T125" s="14"/>
      <c r="U125" s="11">
        <v>1</v>
      </c>
      <c r="V125" s="12">
        <v>2</v>
      </c>
      <c r="W125" s="12">
        <v>3</v>
      </c>
      <c r="X125" s="12">
        <v>4</v>
      </c>
      <c r="Y125" s="13">
        <v>5</v>
      </c>
      <c r="Z125" s="15"/>
      <c r="AA125" s="72"/>
      <c r="AB125" s="11">
        <v>1</v>
      </c>
      <c r="AC125" s="12">
        <v>2</v>
      </c>
      <c r="AD125" s="12">
        <v>3</v>
      </c>
      <c r="AE125" s="12">
        <v>4</v>
      </c>
      <c r="AF125" s="13">
        <v>5</v>
      </c>
      <c r="AG125" s="15"/>
      <c r="AH125" s="11">
        <v>1</v>
      </c>
      <c r="AI125" s="12">
        <v>2</v>
      </c>
      <c r="AJ125" s="12">
        <v>3</v>
      </c>
      <c r="AK125" s="12">
        <v>4</v>
      </c>
      <c r="AL125" s="13">
        <v>5</v>
      </c>
      <c r="AM125" s="131"/>
      <c r="AN125" s="26"/>
    </row>
    <row r="126" spans="1:40" s="2" customFormat="1" ht="14">
      <c r="A126" s="51"/>
      <c r="B126" s="8"/>
      <c r="C126" s="8"/>
      <c r="D126" s="8"/>
      <c r="E126" s="8"/>
      <c r="F126" s="8"/>
      <c r="G126" s="8"/>
      <c r="H126" s="9"/>
      <c r="I126" s="8"/>
      <c r="J126" s="8"/>
      <c r="K126" s="8"/>
      <c r="L126" s="8"/>
      <c r="M126" s="8"/>
      <c r="N126" s="9"/>
      <c r="O126" s="8"/>
      <c r="P126" s="8"/>
      <c r="Q126" s="8"/>
      <c r="R126" s="8"/>
      <c r="S126" s="8"/>
      <c r="T126" s="9"/>
      <c r="U126" s="8"/>
      <c r="V126" s="8"/>
      <c r="W126" s="8"/>
      <c r="X126" s="8"/>
      <c r="Y126" s="8"/>
      <c r="Z126" s="9"/>
      <c r="AA126" s="9"/>
      <c r="AB126" s="8"/>
      <c r="AC126" s="8"/>
      <c r="AD126" s="8"/>
      <c r="AE126" s="8"/>
      <c r="AF126" s="8"/>
      <c r="AG126" s="9"/>
      <c r="AN126" s="26"/>
    </row>
    <row r="127" spans="1:40" s="2" customFormat="1" ht="14">
      <c r="A127" s="51"/>
      <c r="B127" s="8"/>
      <c r="C127" s="8"/>
      <c r="D127" s="8"/>
      <c r="E127" s="8"/>
      <c r="F127" s="8"/>
      <c r="G127" s="8"/>
      <c r="H127" s="9"/>
      <c r="I127" s="345">
        <f>SUM(I126:M126)</f>
        <v>0</v>
      </c>
      <c r="J127" s="345"/>
      <c r="K127" s="345"/>
      <c r="L127" s="345"/>
      <c r="M127" s="345"/>
      <c r="N127" s="9"/>
      <c r="O127" s="345">
        <f>SUM(O126:S126)</f>
        <v>0</v>
      </c>
      <c r="P127" s="345"/>
      <c r="Q127" s="345"/>
      <c r="R127" s="345"/>
      <c r="S127" s="345"/>
      <c r="T127" s="9"/>
      <c r="U127" s="345">
        <f>SUM(U126:Y126)</f>
        <v>0</v>
      </c>
      <c r="V127" s="345"/>
      <c r="W127" s="345"/>
      <c r="X127" s="345"/>
      <c r="Y127" s="345"/>
      <c r="Z127" s="9"/>
      <c r="AA127" s="9"/>
      <c r="AB127" s="345">
        <f>SUM(AB126:AF126)</f>
        <v>0</v>
      </c>
      <c r="AC127" s="345"/>
      <c r="AD127" s="345"/>
      <c r="AE127" s="345"/>
      <c r="AF127" s="345"/>
      <c r="AG127" s="9"/>
      <c r="AN127" s="26"/>
    </row>
    <row r="128" spans="1:40" s="2" customFormat="1" ht="14">
      <c r="A128" s="51"/>
      <c r="B128" s="10"/>
      <c r="C128" s="10"/>
      <c r="D128" s="10"/>
      <c r="E128" s="10"/>
      <c r="F128" s="10"/>
      <c r="G128" s="10"/>
      <c r="H128" s="9"/>
      <c r="I128" s="10"/>
      <c r="J128" s="10"/>
      <c r="K128" s="10"/>
      <c r="L128" s="10"/>
      <c r="M128" s="10"/>
      <c r="N128" s="9"/>
      <c r="O128" s="10"/>
      <c r="P128" s="10"/>
      <c r="Q128" s="10"/>
      <c r="R128" s="10"/>
      <c r="S128" s="10"/>
      <c r="T128" s="9"/>
      <c r="U128" s="10"/>
      <c r="V128" s="10"/>
      <c r="W128" s="10"/>
      <c r="X128" s="10"/>
      <c r="Y128" s="10"/>
      <c r="Z128" s="9"/>
      <c r="AA128" s="9"/>
      <c r="AB128" s="10"/>
      <c r="AC128" s="10"/>
      <c r="AD128" s="10"/>
      <c r="AE128" s="10"/>
      <c r="AF128" s="10"/>
      <c r="AG128" s="9"/>
      <c r="AN128" s="26"/>
    </row>
    <row r="129" spans="2:43" ht="14">
      <c r="B129" s="5"/>
      <c r="C129" s="5"/>
      <c r="D129" s="5"/>
      <c r="E129" s="5"/>
      <c r="F129" s="5"/>
      <c r="G129" s="5"/>
      <c r="H129" s="4"/>
      <c r="I129" s="5"/>
      <c r="J129" s="5"/>
      <c r="K129" s="5"/>
      <c r="L129" s="5"/>
      <c r="M129" s="5"/>
      <c r="N129" s="4"/>
      <c r="O129" s="5"/>
      <c r="P129" s="5"/>
      <c r="Q129" s="5"/>
      <c r="R129" s="5"/>
      <c r="S129" s="5"/>
      <c r="T129" s="4"/>
      <c r="U129" s="5"/>
      <c r="V129" s="5"/>
      <c r="W129" s="5"/>
      <c r="X129" s="5"/>
      <c r="Y129" s="5"/>
      <c r="Z129" s="4"/>
      <c r="AA129" s="4"/>
      <c r="AB129" s="5"/>
      <c r="AC129" s="5"/>
      <c r="AD129" s="5"/>
      <c r="AE129" s="5"/>
      <c r="AF129" s="5"/>
      <c r="AG129" s="4"/>
      <c r="AO129" s="2"/>
      <c r="AP129" s="2"/>
      <c r="AQ129" s="2"/>
    </row>
    <row r="130" spans="2:43" ht="14">
      <c r="B130" s="3"/>
      <c r="C130" s="3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4"/>
      <c r="O130" s="3"/>
      <c r="P130" s="3"/>
      <c r="Q130" s="3"/>
      <c r="R130" s="3"/>
      <c r="S130" s="3"/>
      <c r="T130" s="4"/>
      <c r="U130" s="3"/>
      <c r="V130" s="3"/>
      <c r="W130" s="3"/>
      <c r="X130" s="3"/>
      <c r="Y130" s="3"/>
      <c r="Z130" s="4"/>
      <c r="AA130" s="4"/>
      <c r="AB130" s="3"/>
      <c r="AC130" s="3"/>
      <c r="AD130" s="3"/>
      <c r="AE130" s="3"/>
      <c r="AF130" s="3"/>
      <c r="AG130" s="4"/>
      <c r="AO130" s="2"/>
      <c r="AP130" s="2"/>
      <c r="AQ130" s="2"/>
    </row>
    <row r="131" spans="2:43" ht="14">
      <c r="AO131" s="2"/>
      <c r="AP131" s="2"/>
      <c r="AQ131" s="2"/>
    </row>
    <row r="132" spans="2:43" ht="14">
      <c r="Z132" s="6"/>
      <c r="AA132" s="6"/>
      <c r="AG132" s="6"/>
      <c r="AO132" s="2"/>
      <c r="AP132" s="2"/>
      <c r="AQ132" s="2"/>
    </row>
    <row r="133" spans="2:43" ht="14">
      <c r="Z133" s="7"/>
      <c r="AA133" s="7"/>
      <c r="AG133" s="7"/>
      <c r="AO133" s="2"/>
      <c r="AP133" s="2"/>
      <c r="AQ133" s="2"/>
    </row>
    <row r="134" spans="2:43" ht="14">
      <c r="AO134" s="2"/>
      <c r="AP134" s="2"/>
      <c r="AQ134" s="2"/>
    </row>
    <row r="135" spans="2:43" ht="14">
      <c r="AO135" s="2"/>
      <c r="AP135" s="2"/>
      <c r="AQ135" s="2"/>
    </row>
    <row r="136" spans="2:43" ht="14">
      <c r="AO136" s="2"/>
      <c r="AP136" s="2"/>
      <c r="AQ136" s="2"/>
    </row>
    <row r="137" spans="2:43" ht="14">
      <c r="AO137" s="2"/>
      <c r="AP137" s="2"/>
      <c r="AQ137" s="2"/>
    </row>
    <row r="138" spans="2:43" ht="14">
      <c r="AO138" s="2"/>
      <c r="AP138" s="2"/>
      <c r="AQ138" s="2"/>
    </row>
    <row r="139" spans="2:43" ht="14">
      <c r="AO139" s="2"/>
      <c r="AP139" s="2"/>
      <c r="AQ139" s="2"/>
    </row>
    <row r="140" spans="2:43" ht="14">
      <c r="AO140" s="2"/>
      <c r="AP140" s="2"/>
      <c r="AQ140" s="2"/>
    </row>
    <row r="141" spans="2:43" ht="14">
      <c r="AO141" s="2"/>
      <c r="AP141" s="2"/>
      <c r="AQ141" s="2"/>
    </row>
    <row r="142" spans="2:43" ht="14">
      <c r="AO142" s="2"/>
      <c r="AP142" s="2"/>
      <c r="AQ142" s="2"/>
    </row>
    <row r="143" spans="2:43" ht="14">
      <c r="AO143" s="2"/>
      <c r="AP143" s="2"/>
      <c r="AQ143" s="2"/>
    </row>
    <row r="144" spans="2:43" ht="14">
      <c r="AO144" s="2"/>
      <c r="AP144" s="2"/>
      <c r="AQ144" s="2"/>
    </row>
    <row r="145" spans="41:43" ht="14">
      <c r="AO145" s="2"/>
      <c r="AP145" s="2"/>
      <c r="AQ145" s="2"/>
    </row>
    <row r="146" spans="41:43" ht="14">
      <c r="AO146" s="2"/>
      <c r="AP146" s="2"/>
      <c r="AQ146" s="2"/>
    </row>
    <row r="147" spans="41:43" ht="14">
      <c r="AO147" s="2"/>
      <c r="AP147" s="2"/>
      <c r="AQ147" s="2"/>
    </row>
    <row r="148" spans="41:43" ht="14">
      <c r="AO148" s="2"/>
      <c r="AP148" s="2"/>
      <c r="AQ148" s="2"/>
    </row>
    <row r="149" spans="41:43" ht="14">
      <c r="AO149" s="2"/>
      <c r="AP149" s="2"/>
      <c r="AQ149" s="2"/>
    </row>
    <row r="150" spans="41:43" ht="14">
      <c r="AO150" s="2"/>
      <c r="AP150" s="2"/>
      <c r="AQ150" s="2"/>
    </row>
    <row r="151" spans="41:43" ht="14">
      <c r="AO151" s="2"/>
      <c r="AP151" s="2"/>
      <c r="AQ151" s="2"/>
    </row>
    <row r="152" spans="41:43" ht="14">
      <c r="AO152" s="2"/>
      <c r="AP152" s="2"/>
      <c r="AQ152" s="2"/>
    </row>
    <row r="153" spans="41:43" ht="14">
      <c r="AO153" s="2"/>
      <c r="AP153" s="2"/>
      <c r="AQ153" s="2"/>
    </row>
    <row r="154" spans="41:43" ht="14">
      <c r="AO154" s="2"/>
      <c r="AP154" s="2"/>
      <c r="AQ154" s="2"/>
    </row>
    <row r="155" spans="41:43" ht="14">
      <c r="AO155" s="2"/>
      <c r="AP155" s="2"/>
      <c r="AQ155" s="2"/>
    </row>
    <row r="156" spans="41:43" ht="14">
      <c r="AO156" s="2"/>
      <c r="AP156" s="2"/>
      <c r="AQ156" s="2"/>
    </row>
  </sheetData>
  <mergeCells count="24">
    <mergeCell ref="B7:G7"/>
    <mergeCell ref="T7:Y7"/>
    <mergeCell ref="Z7:AF7"/>
    <mergeCell ref="AG7:AL7"/>
    <mergeCell ref="AG1:AL1"/>
    <mergeCell ref="H2:AL2"/>
    <mergeCell ref="H3:AL3"/>
    <mergeCell ref="H4:AL4"/>
    <mergeCell ref="U5:Y5"/>
    <mergeCell ref="AG5:AH5"/>
    <mergeCell ref="H5:P5"/>
    <mergeCell ref="AH8:AL8"/>
    <mergeCell ref="Z59:AA59"/>
    <mergeCell ref="C8:G8"/>
    <mergeCell ref="I8:M8"/>
    <mergeCell ref="O8:S8"/>
    <mergeCell ref="U8:Y8"/>
    <mergeCell ref="Z8:AA8"/>
    <mergeCell ref="AB8:AF8"/>
    <mergeCell ref="I127:M127"/>
    <mergeCell ref="O127:S127"/>
    <mergeCell ref="U127:Y127"/>
    <mergeCell ref="AB127:AF127"/>
    <mergeCell ref="H7:S7"/>
  </mergeCells>
  <printOptions horizontalCentered="1"/>
  <pageMargins left="0.4" right="0.4" top="0.25" bottom="0.25" header="0.39" footer="0.36"/>
  <pageSetup scale="9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V156"/>
  <sheetViews>
    <sheetView view="pageBreakPreview" zoomScale="110" zoomScaleNormal="100" zoomScaleSheetLayoutView="110" workbookViewId="0">
      <selection activeCell="AM6" sqref="AM6"/>
    </sheetView>
  </sheetViews>
  <sheetFormatPr baseColWidth="10" defaultColWidth="9.1640625" defaultRowHeight="13"/>
  <cols>
    <col min="1" max="1" width="2.6640625" style="51" bestFit="1" customWidth="1"/>
    <col min="2" max="2" width="9.33203125" style="1" customWidth="1"/>
    <col min="3" max="7" width="2" style="1" customWidth="1"/>
    <col min="8" max="8" width="7.6640625" style="1" customWidth="1"/>
    <col min="9" max="13" width="2" style="1" customWidth="1"/>
    <col min="14" max="14" width="7.6640625" style="1" hidden="1" customWidth="1"/>
    <col min="15" max="19" width="2" style="1" hidden="1" customWidth="1"/>
    <col min="20" max="20" width="7.6640625" style="1" customWidth="1"/>
    <col min="21" max="25" width="2" style="1" customWidth="1"/>
    <col min="26" max="27" width="5.1640625" style="1" customWidth="1"/>
    <col min="28" max="32" width="2" style="1" customWidth="1"/>
    <col min="33" max="33" width="5.6640625" style="1" customWidth="1"/>
    <col min="34" max="34" width="9.33203125" style="1" customWidth="1"/>
    <col min="35" max="39" width="2" style="1" customWidth="1"/>
    <col min="40" max="40" width="5.6640625" style="1" customWidth="1"/>
    <col min="41" max="41" width="5.6640625" style="26" customWidth="1"/>
    <col min="42" max="44" width="5.6640625" style="45" customWidth="1"/>
    <col min="45" max="16384" width="9.1640625" style="1"/>
  </cols>
  <sheetData>
    <row r="1" spans="1:48" ht="18">
      <c r="H1" s="182" t="s">
        <v>61</v>
      </c>
      <c r="AG1" s="178"/>
      <c r="AH1" s="368">
        <f>'TOTALS- Summary'!G1</f>
        <v>225</v>
      </c>
      <c r="AI1" s="368"/>
      <c r="AJ1" s="368"/>
      <c r="AK1" s="368"/>
      <c r="AL1" s="368"/>
      <c r="AM1" s="368"/>
      <c r="AN1" s="122"/>
      <c r="AO1" s="71"/>
    </row>
    <row r="2" spans="1:48" ht="23">
      <c r="H2" s="355" t="s">
        <v>26</v>
      </c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  <c r="W2" s="355"/>
      <c r="X2" s="355"/>
      <c r="Y2" s="355"/>
      <c r="Z2" s="355"/>
      <c r="AA2" s="355"/>
      <c r="AB2" s="355"/>
      <c r="AC2" s="355"/>
      <c r="AD2" s="355"/>
      <c r="AE2" s="355"/>
      <c r="AF2" s="355"/>
      <c r="AG2" s="355"/>
      <c r="AH2" s="355"/>
      <c r="AI2" s="355"/>
      <c r="AJ2" s="355"/>
      <c r="AK2" s="355"/>
      <c r="AL2" s="355"/>
      <c r="AM2" s="355"/>
      <c r="AN2" s="123"/>
    </row>
    <row r="3" spans="1:48" s="101" customFormat="1" ht="17" customHeight="1">
      <c r="A3" s="100"/>
      <c r="H3" s="356" t="s">
        <v>12</v>
      </c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  <c r="X3" s="356"/>
      <c r="Y3" s="356"/>
      <c r="Z3" s="356"/>
      <c r="AA3" s="356"/>
      <c r="AB3" s="356"/>
      <c r="AC3" s="356"/>
      <c r="AD3" s="356"/>
      <c r="AE3" s="356"/>
      <c r="AF3" s="356"/>
      <c r="AG3" s="356"/>
      <c r="AH3" s="356"/>
      <c r="AI3" s="356"/>
      <c r="AJ3" s="356"/>
      <c r="AK3" s="356"/>
      <c r="AL3" s="356"/>
      <c r="AM3" s="356"/>
      <c r="AN3" s="124"/>
      <c r="AO3" s="102"/>
      <c r="AP3" s="103"/>
      <c r="AQ3" s="103"/>
      <c r="AR3" s="103"/>
      <c r="AS3" s="104"/>
      <c r="AT3" s="104"/>
      <c r="AU3" s="104"/>
      <c r="AV3" s="104"/>
    </row>
    <row r="4" spans="1:48" s="101" customFormat="1" ht="17" hidden="1" customHeight="1">
      <c r="A4" s="100"/>
      <c r="H4" s="356" t="s">
        <v>12</v>
      </c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56"/>
      <c r="AB4" s="356"/>
      <c r="AC4" s="356"/>
      <c r="AD4" s="356"/>
      <c r="AE4" s="356"/>
      <c r="AF4" s="356"/>
      <c r="AG4" s="356"/>
      <c r="AH4" s="356"/>
      <c r="AI4" s="356"/>
      <c r="AJ4" s="356"/>
      <c r="AK4" s="356"/>
      <c r="AL4" s="356"/>
      <c r="AM4" s="356"/>
      <c r="AN4" s="124"/>
      <c r="AO4" s="102"/>
      <c r="AP4" s="103"/>
      <c r="AQ4" s="103"/>
      <c r="AR4" s="103"/>
      <c r="AS4" s="104"/>
      <c r="AT4" s="104"/>
      <c r="AU4" s="104"/>
      <c r="AV4" s="104"/>
    </row>
    <row r="5" spans="1:48" s="42" customFormat="1" ht="16">
      <c r="B5" s="65"/>
      <c r="C5" s="65"/>
      <c r="G5" s="64" t="s">
        <v>38</v>
      </c>
      <c r="H5" s="357">
        <f>'TOTALS- Summary'!B5</f>
        <v>43196</v>
      </c>
      <c r="I5" s="357"/>
      <c r="J5" s="357"/>
      <c r="K5" s="114"/>
      <c r="L5" s="114"/>
      <c r="N5" s="43"/>
      <c r="O5" s="120"/>
      <c r="P5" s="120"/>
      <c r="Q5" s="120"/>
      <c r="R5" s="120"/>
      <c r="S5" s="120"/>
      <c r="T5" s="43" t="s">
        <v>39</v>
      </c>
      <c r="U5" s="357">
        <f>'TOTALS- Summary'!D5</f>
        <v>43199</v>
      </c>
      <c r="V5" s="357"/>
      <c r="W5" s="357"/>
      <c r="X5" s="357"/>
      <c r="Y5" s="357"/>
      <c r="AF5" s="64" t="s">
        <v>35</v>
      </c>
      <c r="AH5" s="358">
        <f>'TOTALS- Summary'!G5</f>
        <v>43200</v>
      </c>
      <c r="AI5" s="358"/>
      <c r="AJ5" s="66"/>
      <c r="AK5" s="66"/>
      <c r="AQ5" s="66"/>
      <c r="AR5" s="66"/>
      <c r="AS5" s="66"/>
    </row>
    <row r="6" spans="1:48" s="18" customFormat="1" ht="16">
      <c r="A6" s="52"/>
      <c r="B6" s="34"/>
      <c r="C6" s="34"/>
      <c r="D6" s="34"/>
      <c r="E6" s="34"/>
      <c r="F6" s="34"/>
      <c r="G6" s="35" t="s">
        <v>29</v>
      </c>
      <c r="H6" s="36" t="str">
        <f>'TOTALS- Summary'!F12</f>
        <v>950LBS</v>
      </c>
      <c r="J6" s="34"/>
      <c r="K6" s="34"/>
      <c r="L6" s="34"/>
      <c r="M6" s="34"/>
      <c r="N6" s="36"/>
      <c r="O6" s="34"/>
      <c r="P6" s="34"/>
      <c r="Q6" s="34"/>
      <c r="R6" s="34"/>
      <c r="S6" s="34"/>
      <c r="T6" s="36"/>
      <c r="U6" s="34"/>
      <c r="V6" s="34"/>
      <c r="W6" s="34"/>
      <c r="X6" s="34"/>
      <c r="Y6" s="34"/>
      <c r="Z6" s="35"/>
      <c r="AA6" s="35"/>
      <c r="AB6" s="34"/>
      <c r="AC6" s="34"/>
      <c r="AD6" s="34"/>
      <c r="AE6" s="34"/>
      <c r="AF6" s="34"/>
      <c r="AG6" s="44"/>
      <c r="AH6" s="35"/>
      <c r="AK6" s="82"/>
      <c r="AM6" s="44">
        <f>'Bovina (2)'!AL6</f>
        <v>0</v>
      </c>
      <c r="AN6" s="44"/>
      <c r="AO6" s="82"/>
      <c r="AP6" s="48" t="s">
        <v>45</v>
      </c>
      <c r="AQ6" s="45"/>
      <c r="AR6" s="45"/>
    </row>
    <row r="7" spans="1:48" s="38" customFormat="1" ht="20.25" customHeight="1">
      <c r="A7" s="52"/>
      <c r="B7" s="346" t="s">
        <v>19</v>
      </c>
      <c r="C7" s="347"/>
      <c r="D7" s="347"/>
      <c r="E7" s="347"/>
      <c r="F7" s="347"/>
      <c r="G7" s="348"/>
      <c r="H7" s="346" t="s">
        <v>19</v>
      </c>
      <c r="I7" s="347"/>
      <c r="J7" s="347"/>
      <c r="K7" s="347"/>
      <c r="L7" s="347"/>
      <c r="M7" s="348"/>
      <c r="N7" s="362" t="s">
        <v>47</v>
      </c>
      <c r="O7" s="363"/>
      <c r="P7" s="363"/>
      <c r="Q7" s="363"/>
      <c r="R7" s="363"/>
      <c r="S7" s="364"/>
      <c r="T7" s="346" t="s">
        <v>19</v>
      </c>
      <c r="U7" s="347"/>
      <c r="V7" s="347"/>
      <c r="W7" s="347"/>
      <c r="X7" s="347"/>
      <c r="Y7" s="348"/>
      <c r="Z7" s="362" t="s">
        <v>47</v>
      </c>
      <c r="AA7" s="363"/>
      <c r="AB7" s="363"/>
      <c r="AC7" s="363"/>
      <c r="AD7" s="363"/>
      <c r="AE7" s="363"/>
      <c r="AF7" s="364"/>
      <c r="AG7" s="180"/>
      <c r="AH7" s="346" t="s">
        <v>21</v>
      </c>
      <c r="AI7" s="347"/>
      <c r="AJ7" s="347"/>
      <c r="AK7" s="347"/>
      <c r="AL7" s="347"/>
      <c r="AM7" s="347"/>
      <c r="AN7" s="348"/>
      <c r="AO7" s="37"/>
      <c r="AP7" s="46"/>
      <c r="AQ7" s="46"/>
      <c r="AR7" s="46"/>
    </row>
    <row r="8" spans="1:48" s="39" customFormat="1" ht="15" customHeight="1">
      <c r="A8" s="53"/>
      <c r="B8" s="40" t="s">
        <v>18</v>
      </c>
      <c r="C8" s="349" t="s">
        <v>27</v>
      </c>
      <c r="D8" s="349"/>
      <c r="E8" s="349"/>
      <c r="F8" s="349"/>
      <c r="G8" s="349"/>
      <c r="H8" s="40" t="s">
        <v>18</v>
      </c>
      <c r="I8" s="349" t="s">
        <v>27</v>
      </c>
      <c r="J8" s="349"/>
      <c r="K8" s="349"/>
      <c r="L8" s="349"/>
      <c r="M8" s="349"/>
      <c r="N8" s="40" t="s">
        <v>18</v>
      </c>
      <c r="O8" s="349" t="s">
        <v>27</v>
      </c>
      <c r="P8" s="349"/>
      <c r="Q8" s="349"/>
      <c r="R8" s="349"/>
      <c r="S8" s="349"/>
      <c r="T8" s="40" t="s">
        <v>18</v>
      </c>
      <c r="U8" s="349" t="s">
        <v>27</v>
      </c>
      <c r="V8" s="349"/>
      <c r="W8" s="349"/>
      <c r="X8" s="349"/>
      <c r="Y8" s="349"/>
      <c r="Z8" s="352" t="s">
        <v>18</v>
      </c>
      <c r="AA8" s="353"/>
      <c r="AB8" s="349" t="s">
        <v>27</v>
      </c>
      <c r="AC8" s="349"/>
      <c r="AD8" s="349"/>
      <c r="AE8" s="349"/>
      <c r="AF8" s="349"/>
      <c r="AG8" s="177"/>
      <c r="AH8" s="352" t="s">
        <v>18</v>
      </c>
      <c r="AI8" s="353"/>
      <c r="AJ8" s="349" t="s">
        <v>27</v>
      </c>
      <c r="AK8" s="349"/>
      <c r="AL8" s="349"/>
      <c r="AM8" s="349"/>
      <c r="AN8" s="349"/>
      <c r="AO8" s="37"/>
      <c r="AP8" s="47"/>
      <c r="AQ8" s="47"/>
      <c r="AR8" s="47"/>
    </row>
    <row r="9" spans="1:48" s="2" customFormat="1" ht="15.75" customHeight="1">
      <c r="A9" s="54"/>
      <c r="B9" s="89">
        <v>1</v>
      </c>
      <c r="C9" s="83">
        <v>1</v>
      </c>
      <c r="D9" s="84">
        <v>2</v>
      </c>
      <c r="E9" s="84">
        <v>3</v>
      </c>
      <c r="F9" s="84">
        <v>4</v>
      </c>
      <c r="G9" s="85">
        <v>5</v>
      </c>
      <c r="H9" s="89">
        <f>B9+40</f>
        <v>41</v>
      </c>
      <c r="I9" s="86">
        <v>1</v>
      </c>
      <c r="J9" s="87">
        <v>2</v>
      </c>
      <c r="K9" s="87">
        <v>3</v>
      </c>
      <c r="L9" s="87">
        <v>4</v>
      </c>
      <c r="M9" s="88">
        <v>5</v>
      </c>
      <c r="N9" s="89">
        <v>1</v>
      </c>
      <c r="O9" s="86">
        <v>1</v>
      </c>
      <c r="P9" s="87">
        <v>2</v>
      </c>
      <c r="Q9" s="87">
        <v>3</v>
      </c>
      <c r="R9" s="87">
        <v>4</v>
      </c>
      <c r="S9" s="88">
        <v>5</v>
      </c>
      <c r="T9" s="89">
        <f>H9+40</f>
        <v>81</v>
      </c>
      <c r="U9" s="86">
        <v>1</v>
      </c>
      <c r="V9" s="87">
        <v>2</v>
      </c>
      <c r="W9" s="87">
        <v>3</v>
      </c>
      <c r="X9" s="87">
        <v>4</v>
      </c>
      <c r="Y9" s="88">
        <v>5</v>
      </c>
      <c r="Z9" s="92">
        <v>1</v>
      </c>
      <c r="AA9" s="93"/>
      <c r="AB9" s="86">
        <v>1</v>
      </c>
      <c r="AC9" s="87">
        <v>2</v>
      </c>
      <c r="AD9" s="87">
        <v>3</v>
      </c>
      <c r="AE9" s="87">
        <v>4</v>
      </c>
      <c r="AF9" s="88">
        <v>5</v>
      </c>
      <c r="AG9" s="127"/>
      <c r="AH9" s="89">
        <v>1</v>
      </c>
      <c r="AI9" s="83">
        <v>1</v>
      </c>
      <c r="AJ9" s="84">
        <v>2</v>
      </c>
      <c r="AK9" s="84">
        <v>3</v>
      </c>
      <c r="AL9" s="84">
        <v>4</v>
      </c>
      <c r="AM9" s="85">
        <v>5</v>
      </c>
      <c r="AN9" s="127"/>
      <c r="AO9" s="61">
        <v>1</v>
      </c>
      <c r="AP9" s="61">
        <v>51</v>
      </c>
      <c r="AQ9" s="61">
        <v>101</v>
      </c>
      <c r="AR9" s="61"/>
    </row>
    <row r="10" spans="1:48" s="2" customFormat="1" ht="15.75" customHeight="1">
      <c r="A10" s="54"/>
      <c r="B10" s="90">
        <v>2</v>
      </c>
      <c r="C10" s="86">
        <v>1</v>
      </c>
      <c r="D10" s="87">
        <v>2</v>
      </c>
      <c r="E10" s="87">
        <v>3</v>
      </c>
      <c r="F10" s="87">
        <v>4</v>
      </c>
      <c r="G10" s="88">
        <v>5</v>
      </c>
      <c r="H10" s="90">
        <f>H9+1</f>
        <v>42</v>
      </c>
      <c r="I10" s="86">
        <v>1</v>
      </c>
      <c r="J10" s="87">
        <v>2</v>
      </c>
      <c r="K10" s="87">
        <v>3</v>
      </c>
      <c r="L10" s="87">
        <v>4</v>
      </c>
      <c r="M10" s="88">
        <v>5</v>
      </c>
      <c r="N10" s="90">
        <v>2</v>
      </c>
      <c r="O10" s="86">
        <v>1</v>
      </c>
      <c r="P10" s="87">
        <v>2</v>
      </c>
      <c r="Q10" s="87">
        <v>3</v>
      </c>
      <c r="R10" s="87">
        <v>4</v>
      </c>
      <c r="S10" s="88">
        <v>5</v>
      </c>
      <c r="T10" s="90">
        <f t="shared" ref="T10:T48" si="0">T9+1</f>
        <v>82</v>
      </c>
      <c r="U10" s="86">
        <v>1</v>
      </c>
      <c r="V10" s="87">
        <v>2</v>
      </c>
      <c r="W10" s="87">
        <v>3</v>
      </c>
      <c r="X10" s="87">
        <v>4</v>
      </c>
      <c r="Y10" s="88">
        <v>5</v>
      </c>
      <c r="Z10" s="94">
        <f>Z9+1</f>
        <v>2</v>
      </c>
      <c r="AA10" s="95"/>
      <c r="AB10" s="86">
        <v>1</v>
      </c>
      <c r="AC10" s="87">
        <v>2</v>
      </c>
      <c r="AD10" s="87">
        <v>3</v>
      </c>
      <c r="AE10" s="87">
        <v>4</v>
      </c>
      <c r="AF10" s="88">
        <v>5</v>
      </c>
      <c r="AG10" s="128"/>
      <c r="AH10" s="90">
        <v>2</v>
      </c>
      <c r="AI10" s="86">
        <v>1</v>
      </c>
      <c r="AJ10" s="87">
        <v>2</v>
      </c>
      <c r="AK10" s="87">
        <v>3</v>
      </c>
      <c r="AL10" s="87">
        <v>4</v>
      </c>
      <c r="AM10" s="88">
        <v>5</v>
      </c>
      <c r="AN10" s="128"/>
      <c r="AO10" s="62">
        <v>2</v>
      </c>
      <c r="AP10" s="62">
        <v>52</v>
      </c>
      <c r="AQ10" s="62">
        <v>102</v>
      </c>
      <c r="AR10" s="62"/>
    </row>
    <row r="11" spans="1:48" s="2" customFormat="1" ht="15.75" customHeight="1">
      <c r="A11" s="54"/>
      <c r="B11" s="91">
        <v>3</v>
      </c>
      <c r="C11" s="86">
        <v>1</v>
      </c>
      <c r="D11" s="87">
        <v>2</v>
      </c>
      <c r="E11" s="87">
        <v>3</v>
      </c>
      <c r="F11" s="87">
        <v>4</v>
      </c>
      <c r="G11" s="88">
        <v>5</v>
      </c>
      <c r="H11" s="90">
        <f>H10+1</f>
        <v>43</v>
      </c>
      <c r="I11" s="86">
        <v>1</v>
      </c>
      <c r="J11" s="87">
        <v>2</v>
      </c>
      <c r="K11" s="87">
        <v>3</v>
      </c>
      <c r="L11" s="87">
        <v>4</v>
      </c>
      <c r="M11" s="88">
        <v>5</v>
      </c>
      <c r="N11" s="90">
        <v>3</v>
      </c>
      <c r="O11" s="86">
        <v>1</v>
      </c>
      <c r="P11" s="87">
        <v>2</v>
      </c>
      <c r="Q11" s="87">
        <v>3</v>
      </c>
      <c r="R11" s="87">
        <v>4</v>
      </c>
      <c r="S11" s="88">
        <v>5</v>
      </c>
      <c r="T11" s="90">
        <f t="shared" si="0"/>
        <v>83</v>
      </c>
      <c r="U11" s="86">
        <v>1</v>
      </c>
      <c r="V11" s="87">
        <v>2</v>
      </c>
      <c r="W11" s="87">
        <v>3</v>
      </c>
      <c r="X11" s="87">
        <v>4</v>
      </c>
      <c r="Y11" s="88">
        <v>5</v>
      </c>
      <c r="Z11" s="94">
        <f t="shared" ref="Z11:Z58" si="1">Z10+1</f>
        <v>3</v>
      </c>
      <c r="AA11" s="96"/>
      <c r="AB11" s="86">
        <v>1</v>
      </c>
      <c r="AC11" s="87">
        <v>2</v>
      </c>
      <c r="AD11" s="87">
        <v>3</v>
      </c>
      <c r="AE11" s="87">
        <v>4</v>
      </c>
      <c r="AF11" s="88">
        <v>5</v>
      </c>
      <c r="AG11" s="128"/>
      <c r="AH11" s="91">
        <v>3</v>
      </c>
      <c r="AI11" s="86">
        <v>1</v>
      </c>
      <c r="AJ11" s="87">
        <v>2</v>
      </c>
      <c r="AK11" s="87">
        <v>3</v>
      </c>
      <c r="AL11" s="87">
        <v>4</v>
      </c>
      <c r="AM11" s="88">
        <v>5</v>
      </c>
      <c r="AN11" s="128"/>
      <c r="AO11" s="62">
        <v>3</v>
      </c>
      <c r="AP11" s="62">
        <v>53</v>
      </c>
      <c r="AQ11" s="62">
        <v>103</v>
      </c>
      <c r="AR11" s="62"/>
    </row>
    <row r="12" spans="1:48" s="2" customFormat="1" ht="15.75" customHeight="1">
      <c r="A12" s="54"/>
      <c r="B12" s="90">
        <v>4</v>
      </c>
      <c r="C12" s="86">
        <v>1</v>
      </c>
      <c r="D12" s="87">
        <v>2</v>
      </c>
      <c r="E12" s="87">
        <v>3</v>
      </c>
      <c r="F12" s="87">
        <v>4</v>
      </c>
      <c r="G12" s="88">
        <v>5</v>
      </c>
      <c r="H12" s="90">
        <f>H11+1</f>
        <v>44</v>
      </c>
      <c r="I12" s="86">
        <v>1</v>
      </c>
      <c r="J12" s="87">
        <v>2</v>
      </c>
      <c r="K12" s="87">
        <v>3</v>
      </c>
      <c r="L12" s="87">
        <v>4</v>
      </c>
      <c r="M12" s="88">
        <v>5</v>
      </c>
      <c r="N12" s="90">
        <f t="shared" ref="N12:N58" si="2">N11+1</f>
        <v>4</v>
      </c>
      <c r="O12" s="86">
        <v>1</v>
      </c>
      <c r="P12" s="87">
        <v>2</v>
      </c>
      <c r="Q12" s="87">
        <v>3</v>
      </c>
      <c r="R12" s="87">
        <v>4</v>
      </c>
      <c r="S12" s="88">
        <v>5</v>
      </c>
      <c r="T12" s="90">
        <f t="shared" si="0"/>
        <v>84</v>
      </c>
      <c r="U12" s="86">
        <v>1</v>
      </c>
      <c r="V12" s="87">
        <v>2</v>
      </c>
      <c r="W12" s="87">
        <v>3</v>
      </c>
      <c r="X12" s="87">
        <v>4</v>
      </c>
      <c r="Y12" s="88">
        <v>5</v>
      </c>
      <c r="Z12" s="94">
        <f t="shared" si="1"/>
        <v>4</v>
      </c>
      <c r="AA12" s="95"/>
      <c r="AB12" s="86">
        <v>1</v>
      </c>
      <c r="AC12" s="87">
        <v>2</v>
      </c>
      <c r="AD12" s="87">
        <v>3</v>
      </c>
      <c r="AE12" s="87">
        <v>4</v>
      </c>
      <c r="AF12" s="88">
        <v>5</v>
      </c>
      <c r="AG12" s="128"/>
      <c r="AH12" s="90">
        <v>4</v>
      </c>
      <c r="AI12" s="86">
        <v>1</v>
      </c>
      <c r="AJ12" s="87">
        <v>2</v>
      </c>
      <c r="AK12" s="87">
        <v>3</v>
      </c>
      <c r="AL12" s="87">
        <v>4</v>
      </c>
      <c r="AM12" s="88">
        <v>5</v>
      </c>
      <c r="AN12" s="128"/>
      <c r="AO12" s="62">
        <v>4</v>
      </c>
      <c r="AP12" s="62">
        <v>54</v>
      </c>
      <c r="AQ12" s="62">
        <v>104</v>
      </c>
      <c r="AR12" s="62"/>
    </row>
    <row r="13" spans="1:48" s="2" customFormat="1" ht="15.75" customHeight="1">
      <c r="A13" s="54"/>
      <c r="B13" s="91">
        <v>5</v>
      </c>
      <c r="C13" s="86">
        <v>1</v>
      </c>
      <c r="D13" s="87">
        <v>2</v>
      </c>
      <c r="E13" s="87">
        <v>3</v>
      </c>
      <c r="F13" s="87">
        <v>4</v>
      </c>
      <c r="G13" s="88">
        <v>5</v>
      </c>
      <c r="H13" s="90">
        <f>H12+1</f>
        <v>45</v>
      </c>
      <c r="I13" s="86">
        <v>1</v>
      </c>
      <c r="J13" s="87">
        <v>2</v>
      </c>
      <c r="K13" s="87">
        <v>3</v>
      </c>
      <c r="L13" s="87">
        <v>4</v>
      </c>
      <c r="M13" s="88">
        <v>5</v>
      </c>
      <c r="N13" s="90">
        <f t="shared" si="2"/>
        <v>5</v>
      </c>
      <c r="O13" s="86">
        <v>1</v>
      </c>
      <c r="P13" s="87">
        <v>2</v>
      </c>
      <c r="Q13" s="87">
        <v>3</v>
      </c>
      <c r="R13" s="87">
        <v>4</v>
      </c>
      <c r="S13" s="88">
        <v>5</v>
      </c>
      <c r="T13" s="90">
        <f t="shared" si="0"/>
        <v>85</v>
      </c>
      <c r="U13" s="86">
        <v>1</v>
      </c>
      <c r="V13" s="87">
        <v>2</v>
      </c>
      <c r="W13" s="87">
        <v>3</v>
      </c>
      <c r="X13" s="87">
        <v>4</v>
      </c>
      <c r="Y13" s="88">
        <v>5</v>
      </c>
      <c r="Z13" s="94">
        <f t="shared" si="1"/>
        <v>5</v>
      </c>
      <c r="AA13" s="96"/>
      <c r="AB13" s="86">
        <v>1</v>
      </c>
      <c r="AC13" s="87">
        <v>2</v>
      </c>
      <c r="AD13" s="87">
        <v>3</v>
      </c>
      <c r="AE13" s="87">
        <v>4</v>
      </c>
      <c r="AF13" s="88">
        <v>5</v>
      </c>
      <c r="AG13" s="128"/>
      <c r="AH13" s="91">
        <v>5</v>
      </c>
      <c r="AI13" s="86">
        <v>1</v>
      </c>
      <c r="AJ13" s="87">
        <v>2</v>
      </c>
      <c r="AK13" s="87">
        <v>3</v>
      </c>
      <c r="AL13" s="87">
        <v>4</v>
      </c>
      <c r="AM13" s="88">
        <v>5</v>
      </c>
      <c r="AN13" s="128"/>
      <c r="AO13" s="62">
        <v>5</v>
      </c>
      <c r="AP13" s="62">
        <v>55</v>
      </c>
      <c r="AQ13" s="62">
        <v>105</v>
      </c>
      <c r="AR13" s="62"/>
    </row>
    <row r="14" spans="1:48" s="2" customFormat="1" ht="15.75" customHeight="1">
      <c r="A14" s="54"/>
      <c r="B14" s="90">
        <v>6</v>
      </c>
      <c r="C14" s="86">
        <v>1</v>
      </c>
      <c r="D14" s="87">
        <v>2</v>
      </c>
      <c r="E14" s="87">
        <v>3</v>
      </c>
      <c r="F14" s="87">
        <v>4</v>
      </c>
      <c r="G14" s="88">
        <v>5</v>
      </c>
      <c r="H14" s="90">
        <f t="shared" ref="H14:H58" si="3">H13+1</f>
        <v>46</v>
      </c>
      <c r="I14" s="86">
        <v>1</v>
      </c>
      <c r="J14" s="87">
        <v>2</v>
      </c>
      <c r="K14" s="87">
        <v>3</v>
      </c>
      <c r="L14" s="87">
        <v>4</v>
      </c>
      <c r="M14" s="88">
        <v>5</v>
      </c>
      <c r="N14" s="90">
        <f t="shared" si="2"/>
        <v>6</v>
      </c>
      <c r="O14" s="86">
        <v>1</v>
      </c>
      <c r="P14" s="87">
        <v>2</v>
      </c>
      <c r="Q14" s="87">
        <v>3</v>
      </c>
      <c r="R14" s="87">
        <v>4</v>
      </c>
      <c r="S14" s="88">
        <v>5</v>
      </c>
      <c r="T14" s="90">
        <f t="shared" si="0"/>
        <v>86</v>
      </c>
      <c r="U14" s="86">
        <v>1</v>
      </c>
      <c r="V14" s="87">
        <v>2</v>
      </c>
      <c r="W14" s="87">
        <v>3</v>
      </c>
      <c r="X14" s="87">
        <v>4</v>
      </c>
      <c r="Y14" s="88">
        <v>5</v>
      </c>
      <c r="Z14" s="94">
        <f t="shared" si="1"/>
        <v>6</v>
      </c>
      <c r="AA14" s="95"/>
      <c r="AB14" s="86">
        <v>1</v>
      </c>
      <c r="AC14" s="87">
        <v>2</v>
      </c>
      <c r="AD14" s="87">
        <v>3</v>
      </c>
      <c r="AE14" s="87">
        <v>4</v>
      </c>
      <c r="AF14" s="88">
        <v>5</v>
      </c>
      <c r="AG14" s="128"/>
      <c r="AH14" s="90">
        <v>6</v>
      </c>
      <c r="AI14" s="86">
        <v>1</v>
      </c>
      <c r="AJ14" s="87">
        <v>2</v>
      </c>
      <c r="AK14" s="87">
        <v>3</v>
      </c>
      <c r="AL14" s="87">
        <v>4</v>
      </c>
      <c r="AM14" s="88">
        <v>5</v>
      </c>
      <c r="AN14" s="128"/>
      <c r="AO14" s="62">
        <v>6</v>
      </c>
      <c r="AP14" s="62">
        <v>56</v>
      </c>
      <c r="AQ14" s="62">
        <v>106</v>
      </c>
      <c r="AR14" s="62"/>
    </row>
    <row r="15" spans="1:48" s="2" customFormat="1" ht="15.75" customHeight="1">
      <c r="A15" s="54"/>
      <c r="B15" s="90">
        <v>7</v>
      </c>
      <c r="C15" s="86">
        <v>1</v>
      </c>
      <c r="D15" s="87">
        <v>2</v>
      </c>
      <c r="E15" s="87">
        <v>3</v>
      </c>
      <c r="F15" s="87">
        <v>4</v>
      </c>
      <c r="G15" s="88">
        <v>5</v>
      </c>
      <c r="H15" s="90">
        <f t="shared" si="3"/>
        <v>47</v>
      </c>
      <c r="I15" s="86">
        <v>1</v>
      </c>
      <c r="J15" s="87">
        <v>2</v>
      </c>
      <c r="K15" s="87">
        <v>3</v>
      </c>
      <c r="L15" s="87">
        <v>4</v>
      </c>
      <c r="M15" s="88">
        <v>5</v>
      </c>
      <c r="N15" s="90">
        <f t="shared" si="2"/>
        <v>7</v>
      </c>
      <c r="O15" s="86">
        <v>1</v>
      </c>
      <c r="P15" s="87">
        <v>2</v>
      </c>
      <c r="Q15" s="87">
        <v>3</v>
      </c>
      <c r="R15" s="87">
        <v>4</v>
      </c>
      <c r="S15" s="88">
        <v>5</v>
      </c>
      <c r="T15" s="90">
        <f t="shared" si="0"/>
        <v>87</v>
      </c>
      <c r="U15" s="86">
        <v>1</v>
      </c>
      <c r="V15" s="87">
        <v>2</v>
      </c>
      <c r="W15" s="87">
        <v>3</v>
      </c>
      <c r="X15" s="87">
        <v>4</v>
      </c>
      <c r="Y15" s="88">
        <v>5</v>
      </c>
      <c r="Z15" s="94">
        <f t="shared" si="1"/>
        <v>7</v>
      </c>
      <c r="AA15" s="95"/>
      <c r="AB15" s="86">
        <v>1</v>
      </c>
      <c r="AC15" s="87">
        <v>2</v>
      </c>
      <c r="AD15" s="87">
        <v>3</v>
      </c>
      <c r="AE15" s="87">
        <v>4</v>
      </c>
      <c r="AF15" s="88">
        <v>5</v>
      </c>
      <c r="AG15" s="128"/>
      <c r="AH15" s="90">
        <v>7</v>
      </c>
      <c r="AI15" s="86">
        <v>1</v>
      </c>
      <c r="AJ15" s="87">
        <v>2</v>
      </c>
      <c r="AK15" s="87">
        <v>3</v>
      </c>
      <c r="AL15" s="87">
        <v>4</v>
      </c>
      <c r="AM15" s="88">
        <v>5</v>
      </c>
      <c r="AN15" s="128"/>
      <c r="AO15" s="62">
        <v>7</v>
      </c>
      <c r="AP15" s="62">
        <v>57</v>
      </c>
      <c r="AQ15" s="62">
        <v>107</v>
      </c>
      <c r="AR15" s="62"/>
    </row>
    <row r="16" spans="1:48" s="2" customFormat="1" ht="15.75" customHeight="1">
      <c r="A16" s="54"/>
      <c r="B16" s="91">
        <v>8</v>
      </c>
      <c r="C16" s="86">
        <v>1</v>
      </c>
      <c r="D16" s="87">
        <v>2</v>
      </c>
      <c r="E16" s="87">
        <v>3</v>
      </c>
      <c r="F16" s="87">
        <v>4</v>
      </c>
      <c r="G16" s="88">
        <v>5</v>
      </c>
      <c r="H16" s="90">
        <f t="shared" si="3"/>
        <v>48</v>
      </c>
      <c r="I16" s="86">
        <v>1</v>
      </c>
      <c r="J16" s="87">
        <v>2</v>
      </c>
      <c r="K16" s="87">
        <v>3</v>
      </c>
      <c r="L16" s="87">
        <v>4</v>
      </c>
      <c r="M16" s="88">
        <v>5</v>
      </c>
      <c r="N16" s="90">
        <f t="shared" si="2"/>
        <v>8</v>
      </c>
      <c r="O16" s="86">
        <v>1</v>
      </c>
      <c r="P16" s="87">
        <v>2</v>
      </c>
      <c r="Q16" s="87">
        <v>3</v>
      </c>
      <c r="R16" s="87">
        <v>4</v>
      </c>
      <c r="S16" s="88">
        <v>5</v>
      </c>
      <c r="T16" s="90">
        <f t="shared" si="0"/>
        <v>88</v>
      </c>
      <c r="U16" s="86">
        <v>1</v>
      </c>
      <c r="V16" s="87">
        <v>2</v>
      </c>
      <c r="W16" s="87">
        <v>3</v>
      </c>
      <c r="X16" s="87">
        <v>4</v>
      </c>
      <c r="Y16" s="88">
        <v>5</v>
      </c>
      <c r="Z16" s="94">
        <f t="shared" si="1"/>
        <v>8</v>
      </c>
      <c r="AA16" s="96"/>
      <c r="AB16" s="86">
        <v>1</v>
      </c>
      <c r="AC16" s="87">
        <v>2</v>
      </c>
      <c r="AD16" s="87">
        <v>3</v>
      </c>
      <c r="AE16" s="87">
        <v>4</v>
      </c>
      <c r="AF16" s="88">
        <v>5</v>
      </c>
      <c r="AG16" s="128"/>
      <c r="AH16" s="91">
        <v>8</v>
      </c>
      <c r="AI16" s="86">
        <v>1</v>
      </c>
      <c r="AJ16" s="87">
        <v>2</v>
      </c>
      <c r="AK16" s="87">
        <v>3</v>
      </c>
      <c r="AL16" s="87">
        <v>4</v>
      </c>
      <c r="AM16" s="88">
        <v>5</v>
      </c>
      <c r="AN16" s="128"/>
      <c r="AO16" s="62">
        <v>8</v>
      </c>
      <c r="AP16" s="62">
        <v>58</v>
      </c>
      <c r="AQ16" s="62">
        <v>108</v>
      </c>
      <c r="AR16" s="62"/>
    </row>
    <row r="17" spans="1:44" s="2" customFormat="1" ht="15.75" customHeight="1">
      <c r="A17" s="54"/>
      <c r="B17" s="90">
        <v>9</v>
      </c>
      <c r="C17" s="86">
        <v>1</v>
      </c>
      <c r="D17" s="87">
        <v>2</v>
      </c>
      <c r="E17" s="87">
        <v>3</v>
      </c>
      <c r="F17" s="87">
        <v>4</v>
      </c>
      <c r="G17" s="88">
        <v>5</v>
      </c>
      <c r="H17" s="90">
        <f t="shared" si="3"/>
        <v>49</v>
      </c>
      <c r="I17" s="86">
        <v>1</v>
      </c>
      <c r="J17" s="87">
        <v>2</v>
      </c>
      <c r="K17" s="87">
        <v>3</v>
      </c>
      <c r="L17" s="87">
        <v>4</v>
      </c>
      <c r="M17" s="88">
        <v>5</v>
      </c>
      <c r="N17" s="90">
        <f t="shared" si="2"/>
        <v>9</v>
      </c>
      <c r="O17" s="86">
        <v>1</v>
      </c>
      <c r="P17" s="87">
        <v>2</v>
      </c>
      <c r="Q17" s="87">
        <v>3</v>
      </c>
      <c r="R17" s="87">
        <v>4</v>
      </c>
      <c r="S17" s="88">
        <v>5</v>
      </c>
      <c r="T17" s="90">
        <f t="shared" si="0"/>
        <v>89</v>
      </c>
      <c r="U17" s="86">
        <v>1</v>
      </c>
      <c r="V17" s="87">
        <v>2</v>
      </c>
      <c r="W17" s="87">
        <v>3</v>
      </c>
      <c r="X17" s="87">
        <v>4</v>
      </c>
      <c r="Y17" s="88">
        <v>5</v>
      </c>
      <c r="Z17" s="94">
        <f t="shared" si="1"/>
        <v>9</v>
      </c>
      <c r="AA17" s="95"/>
      <c r="AB17" s="86">
        <v>1</v>
      </c>
      <c r="AC17" s="87">
        <v>2</v>
      </c>
      <c r="AD17" s="87">
        <v>3</v>
      </c>
      <c r="AE17" s="87">
        <v>4</v>
      </c>
      <c r="AF17" s="88">
        <v>5</v>
      </c>
      <c r="AG17" s="128"/>
      <c r="AH17" s="90">
        <v>9</v>
      </c>
      <c r="AI17" s="86">
        <v>1</v>
      </c>
      <c r="AJ17" s="87">
        <v>2</v>
      </c>
      <c r="AK17" s="87">
        <v>3</v>
      </c>
      <c r="AL17" s="87">
        <v>4</v>
      </c>
      <c r="AM17" s="88">
        <v>5</v>
      </c>
      <c r="AN17" s="128"/>
      <c r="AO17" s="62">
        <v>9</v>
      </c>
      <c r="AP17" s="62">
        <v>59</v>
      </c>
      <c r="AQ17" s="62">
        <v>109</v>
      </c>
      <c r="AR17" s="62"/>
    </row>
    <row r="18" spans="1:44" s="2" customFormat="1" ht="15.75" customHeight="1">
      <c r="A18" s="54"/>
      <c r="B18" s="91">
        <v>10</v>
      </c>
      <c r="C18" s="86">
        <v>1</v>
      </c>
      <c r="D18" s="87">
        <v>2</v>
      </c>
      <c r="E18" s="87">
        <v>3</v>
      </c>
      <c r="F18" s="87">
        <v>4</v>
      </c>
      <c r="G18" s="88">
        <v>5</v>
      </c>
      <c r="H18" s="90">
        <f t="shared" si="3"/>
        <v>50</v>
      </c>
      <c r="I18" s="86">
        <v>1</v>
      </c>
      <c r="J18" s="87">
        <v>2</v>
      </c>
      <c r="K18" s="87">
        <v>3</v>
      </c>
      <c r="L18" s="87">
        <v>4</v>
      </c>
      <c r="M18" s="88">
        <v>5</v>
      </c>
      <c r="N18" s="90">
        <f t="shared" si="2"/>
        <v>10</v>
      </c>
      <c r="O18" s="86">
        <v>1</v>
      </c>
      <c r="P18" s="87">
        <v>2</v>
      </c>
      <c r="Q18" s="87">
        <v>3</v>
      </c>
      <c r="R18" s="87">
        <v>4</v>
      </c>
      <c r="S18" s="88">
        <v>5</v>
      </c>
      <c r="T18" s="90">
        <f t="shared" si="0"/>
        <v>90</v>
      </c>
      <c r="U18" s="86">
        <v>1</v>
      </c>
      <c r="V18" s="87">
        <v>2</v>
      </c>
      <c r="W18" s="87">
        <v>3</v>
      </c>
      <c r="X18" s="87">
        <v>4</v>
      </c>
      <c r="Y18" s="88">
        <v>5</v>
      </c>
      <c r="Z18" s="94">
        <f t="shared" si="1"/>
        <v>10</v>
      </c>
      <c r="AA18" s="96"/>
      <c r="AB18" s="86">
        <v>1</v>
      </c>
      <c r="AC18" s="87">
        <v>2</v>
      </c>
      <c r="AD18" s="87">
        <v>3</v>
      </c>
      <c r="AE18" s="87">
        <v>4</v>
      </c>
      <c r="AF18" s="88">
        <v>5</v>
      </c>
      <c r="AG18" s="128"/>
      <c r="AH18" s="91">
        <v>10</v>
      </c>
      <c r="AI18" s="86">
        <v>1</v>
      </c>
      <c r="AJ18" s="87">
        <v>2</v>
      </c>
      <c r="AK18" s="87">
        <v>3</v>
      </c>
      <c r="AL18" s="87">
        <v>4</v>
      </c>
      <c r="AM18" s="88">
        <v>5</v>
      </c>
      <c r="AN18" s="128"/>
      <c r="AO18" s="62">
        <v>10</v>
      </c>
      <c r="AP18" s="62">
        <v>60</v>
      </c>
      <c r="AQ18" s="62">
        <v>110</v>
      </c>
      <c r="AR18" s="62"/>
    </row>
    <row r="19" spans="1:44" s="2" customFormat="1" ht="15.75" customHeight="1">
      <c r="A19" s="54"/>
      <c r="B19" s="90">
        <v>11</v>
      </c>
      <c r="C19" s="86">
        <v>1</v>
      </c>
      <c r="D19" s="87">
        <v>2</v>
      </c>
      <c r="E19" s="87">
        <v>3</v>
      </c>
      <c r="F19" s="87">
        <v>4</v>
      </c>
      <c r="G19" s="88">
        <v>5</v>
      </c>
      <c r="H19" s="90">
        <f t="shared" si="3"/>
        <v>51</v>
      </c>
      <c r="I19" s="86">
        <v>1</v>
      </c>
      <c r="J19" s="87">
        <v>2</v>
      </c>
      <c r="K19" s="87">
        <v>3</v>
      </c>
      <c r="L19" s="87">
        <v>4</v>
      </c>
      <c r="M19" s="88">
        <v>5</v>
      </c>
      <c r="N19" s="90">
        <f t="shared" si="2"/>
        <v>11</v>
      </c>
      <c r="O19" s="86">
        <v>1</v>
      </c>
      <c r="P19" s="87">
        <v>2</v>
      </c>
      <c r="Q19" s="87">
        <v>3</v>
      </c>
      <c r="R19" s="87">
        <v>4</v>
      </c>
      <c r="S19" s="88">
        <v>5</v>
      </c>
      <c r="T19" s="90">
        <f t="shared" si="0"/>
        <v>91</v>
      </c>
      <c r="U19" s="86">
        <v>1</v>
      </c>
      <c r="V19" s="87">
        <v>2</v>
      </c>
      <c r="W19" s="87">
        <v>3</v>
      </c>
      <c r="X19" s="87">
        <v>4</v>
      </c>
      <c r="Y19" s="88">
        <v>5</v>
      </c>
      <c r="Z19" s="94">
        <f t="shared" si="1"/>
        <v>11</v>
      </c>
      <c r="AA19" s="98"/>
      <c r="AB19" s="86">
        <v>1</v>
      </c>
      <c r="AC19" s="87">
        <v>2</v>
      </c>
      <c r="AD19" s="87">
        <v>3</v>
      </c>
      <c r="AE19" s="87">
        <v>4</v>
      </c>
      <c r="AF19" s="88">
        <v>5</v>
      </c>
      <c r="AG19" s="128"/>
      <c r="AH19" s="90">
        <v>11</v>
      </c>
      <c r="AI19" s="86">
        <v>1</v>
      </c>
      <c r="AJ19" s="87">
        <v>2</v>
      </c>
      <c r="AK19" s="87">
        <v>3</v>
      </c>
      <c r="AL19" s="87">
        <v>4</v>
      </c>
      <c r="AM19" s="88">
        <v>5</v>
      </c>
      <c r="AN19" s="128"/>
      <c r="AO19" s="62">
        <v>11</v>
      </c>
      <c r="AP19" s="62">
        <v>61</v>
      </c>
      <c r="AQ19" s="62">
        <v>111</v>
      </c>
      <c r="AR19" s="62"/>
    </row>
    <row r="20" spans="1:44" s="2" customFormat="1" ht="15.75" customHeight="1">
      <c r="A20" s="54"/>
      <c r="B20" s="90">
        <v>12</v>
      </c>
      <c r="C20" s="86">
        <v>1</v>
      </c>
      <c r="D20" s="87">
        <v>2</v>
      </c>
      <c r="E20" s="87">
        <v>3</v>
      </c>
      <c r="F20" s="87">
        <v>4</v>
      </c>
      <c r="G20" s="88">
        <v>5</v>
      </c>
      <c r="H20" s="90">
        <f t="shared" si="3"/>
        <v>52</v>
      </c>
      <c r="I20" s="86">
        <v>1</v>
      </c>
      <c r="J20" s="87">
        <v>2</v>
      </c>
      <c r="K20" s="87">
        <v>3</v>
      </c>
      <c r="L20" s="87">
        <v>4</v>
      </c>
      <c r="M20" s="88">
        <v>5</v>
      </c>
      <c r="N20" s="90">
        <f t="shared" si="2"/>
        <v>12</v>
      </c>
      <c r="O20" s="86">
        <v>1</v>
      </c>
      <c r="P20" s="87">
        <v>2</v>
      </c>
      <c r="Q20" s="87">
        <v>3</v>
      </c>
      <c r="R20" s="87">
        <v>4</v>
      </c>
      <c r="S20" s="88">
        <v>5</v>
      </c>
      <c r="T20" s="90">
        <f t="shared" si="0"/>
        <v>92</v>
      </c>
      <c r="U20" s="86">
        <v>1</v>
      </c>
      <c r="V20" s="87">
        <v>2</v>
      </c>
      <c r="W20" s="87">
        <v>3</v>
      </c>
      <c r="X20" s="87">
        <v>4</v>
      </c>
      <c r="Y20" s="88">
        <v>5</v>
      </c>
      <c r="Z20" s="94">
        <f t="shared" si="1"/>
        <v>12</v>
      </c>
      <c r="AA20" s="97"/>
      <c r="AB20" s="86">
        <v>1</v>
      </c>
      <c r="AC20" s="87">
        <v>2</v>
      </c>
      <c r="AD20" s="87">
        <v>3</v>
      </c>
      <c r="AE20" s="87">
        <v>4</v>
      </c>
      <c r="AF20" s="88">
        <v>5</v>
      </c>
      <c r="AG20" s="128"/>
      <c r="AH20" s="90">
        <v>12</v>
      </c>
      <c r="AI20" s="86">
        <v>1</v>
      </c>
      <c r="AJ20" s="87">
        <v>2</v>
      </c>
      <c r="AK20" s="87">
        <v>3</v>
      </c>
      <c r="AL20" s="87">
        <v>4</v>
      </c>
      <c r="AM20" s="88">
        <v>5</v>
      </c>
      <c r="AN20" s="128"/>
      <c r="AO20" s="62">
        <v>12</v>
      </c>
      <c r="AP20" s="62">
        <v>62</v>
      </c>
      <c r="AQ20" s="62">
        <v>112</v>
      </c>
      <c r="AR20" s="62"/>
    </row>
    <row r="21" spans="1:44" s="2" customFormat="1" ht="15.75" customHeight="1">
      <c r="A21" s="54"/>
      <c r="B21" s="91">
        <v>13</v>
      </c>
      <c r="C21" s="86">
        <v>1</v>
      </c>
      <c r="D21" s="87">
        <v>2</v>
      </c>
      <c r="E21" s="87">
        <v>3</v>
      </c>
      <c r="F21" s="87">
        <v>4</v>
      </c>
      <c r="G21" s="88">
        <v>5</v>
      </c>
      <c r="H21" s="90">
        <f t="shared" si="3"/>
        <v>53</v>
      </c>
      <c r="I21" s="86">
        <v>1</v>
      </c>
      <c r="J21" s="87">
        <v>2</v>
      </c>
      <c r="K21" s="87">
        <v>3</v>
      </c>
      <c r="L21" s="87">
        <v>4</v>
      </c>
      <c r="M21" s="88">
        <v>5</v>
      </c>
      <c r="N21" s="90">
        <f t="shared" si="2"/>
        <v>13</v>
      </c>
      <c r="O21" s="86">
        <v>1</v>
      </c>
      <c r="P21" s="87">
        <v>2</v>
      </c>
      <c r="Q21" s="87">
        <v>3</v>
      </c>
      <c r="R21" s="87">
        <v>4</v>
      </c>
      <c r="S21" s="88">
        <v>5</v>
      </c>
      <c r="T21" s="90">
        <f t="shared" si="0"/>
        <v>93</v>
      </c>
      <c r="U21" s="86">
        <v>1</v>
      </c>
      <c r="V21" s="87">
        <v>2</v>
      </c>
      <c r="W21" s="87">
        <v>3</v>
      </c>
      <c r="X21" s="87">
        <v>4</v>
      </c>
      <c r="Y21" s="88">
        <v>5</v>
      </c>
      <c r="Z21" s="94">
        <f t="shared" si="1"/>
        <v>13</v>
      </c>
      <c r="AA21" s="98"/>
      <c r="AB21" s="86">
        <v>1</v>
      </c>
      <c r="AC21" s="87">
        <v>2</v>
      </c>
      <c r="AD21" s="87">
        <v>3</v>
      </c>
      <c r="AE21" s="87">
        <v>4</v>
      </c>
      <c r="AF21" s="88">
        <v>5</v>
      </c>
      <c r="AG21" s="128"/>
      <c r="AH21" s="91">
        <v>13</v>
      </c>
      <c r="AI21" s="86">
        <v>1</v>
      </c>
      <c r="AJ21" s="87">
        <v>2</v>
      </c>
      <c r="AK21" s="87">
        <v>3</v>
      </c>
      <c r="AL21" s="87">
        <v>4</v>
      </c>
      <c r="AM21" s="88">
        <v>5</v>
      </c>
      <c r="AN21" s="128"/>
      <c r="AO21" s="62">
        <v>13</v>
      </c>
      <c r="AP21" s="62">
        <v>63</v>
      </c>
      <c r="AQ21" s="62">
        <v>113</v>
      </c>
      <c r="AR21" s="62"/>
    </row>
    <row r="22" spans="1:44" s="2" customFormat="1" ht="15.75" customHeight="1">
      <c r="A22" s="54"/>
      <c r="B22" s="90">
        <v>14</v>
      </c>
      <c r="C22" s="86">
        <v>1</v>
      </c>
      <c r="D22" s="87">
        <v>2</v>
      </c>
      <c r="E22" s="87">
        <v>3</v>
      </c>
      <c r="F22" s="87">
        <v>4</v>
      </c>
      <c r="G22" s="88">
        <v>5</v>
      </c>
      <c r="H22" s="90">
        <f t="shared" si="3"/>
        <v>54</v>
      </c>
      <c r="I22" s="86">
        <v>1</v>
      </c>
      <c r="J22" s="87">
        <v>2</v>
      </c>
      <c r="K22" s="87">
        <v>3</v>
      </c>
      <c r="L22" s="87">
        <v>4</v>
      </c>
      <c r="M22" s="88">
        <v>5</v>
      </c>
      <c r="N22" s="90">
        <f t="shared" si="2"/>
        <v>14</v>
      </c>
      <c r="O22" s="86">
        <v>1</v>
      </c>
      <c r="P22" s="87">
        <v>2</v>
      </c>
      <c r="Q22" s="87">
        <v>3</v>
      </c>
      <c r="R22" s="87">
        <v>4</v>
      </c>
      <c r="S22" s="88">
        <v>5</v>
      </c>
      <c r="T22" s="90">
        <f t="shared" si="0"/>
        <v>94</v>
      </c>
      <c r="U22" s="86">
        <v>1</v>
      </c>
      <c r="V22" s="87">
        <v>2</v>
      </c>
      <c r="W22" s="87">
        <v>3</v>
      </c>
      <c r="X22" s="87">
        <v>4</v>
      </c>
      <c r="Y22" s="88">
        <v>5</v>
      </c>
      <c r="Z22" s="94">
        <f t="shared" si="1"/>
        <v>14</v>
      </c>
      <c r="AA22" s="97"/>
      <c r="AB22" s="86">
        <v>1</v>
      </c>
      <c r="AC22" s="87">
        <v>2</v>
      </c>
      <c r="AD22" s="87">
        <v>3</v>
      </c>
      <c r="AE22" s="87">
        <v>4</v>
      </c>
      <c r="AF22" s="88">
        <v>5</v>
      </c>
      <c r="AG22" s="128"/>
      <c r="AH22" s="90">
        <v>14</v>
      </c>
      <c r="AI22" s="86">
        <v>1</v>
      </c>
      <c r="AJ22" s="87">
        <v>2</v>
      </c>
      <c r="AK22" s="87">
        <v>3</v>
      </c>
      <c r="AL22" s="87">
        <v>4</v>
      </c>
      <c r="AM22" s="88">
        <v>5</v>
      </c>
      <c r="AN22" s="128"/>
      <c r="AO22" s="62">
        <v>14</v>
      </c>
      <c r="AP22" s="62">
        <v>64</v>
      </c>
      <c r="AQ22" s="62">
        <v>114</v>
      </c>
      <c r="AR22" s="62"/>
    </row>
    <row r="23" spans="1:44" s="2" customFormat="1" ht="15.75" customHeight="1">
      <c r="A23" s="54"/>
      <c r="B23" s="91">
        <v>15</v>
      </c>
      <c r="C23" s="86">
        <v>1</v>
      </c>
      <c r="D23" s="87">
        <v>2</v>
      </c>
      <c r="E23" s="87">
        <v>3</v>
      </c>
      <c r="F23" s="87">
        <v>4</v>
      </c>
      <c r="G23" s="88">
        <v>5</v>
      </c>
      <c r="H23" s="90">
        <f t="shared" si="3"/>
        <v>55</v>
      </c>
      <c r="I23" s="86">
        <v>1</v>
      </c>
      <c r="J23" s="87">
        <v>2</v>
      </c>
      <c r="K23" s="87">
        <v>3</v>
      </c>
      <c r="L23" s="87">
        <v>4</v>
      </c>
      <c r="M23" s="88">
        <v>5</v>
      </c>
      <c r="N23" s="90">
        <f t="shared" si="2"/>
        <v>15</v>
      </c>
      <c r="O23" s="86">
        <v>1</v>
      </c>
      <c r="P23" s="87">
        <v>2</v>
      </c>
      <c r="Q23" s="87">
        <v>3</v>
      </c>
      <c r="R23" s="87">
        <v>4</v>
      </c>
      <c r="S23" s="88">
        <v>5</v>
      </c>
      <c r="T23" s="90">
        <f t="shared" si="0"/>
        <v>95</v>
      </c>
      <c r="U23" s="86">
        <v>1</v>
      </c>
      <c r="V23" s="87">
        <v>2</v>
      </c>
      <c r="W23" s="87">
        <v>3</v>
      </c>
      <c r="X23" s="87">
        <v>4</v>
      </c>
      <c r="Y23" s="88">
        <v>5</v>
      </c>
      <c r="Z23" s="94">
        <f t="shared" si="1"/>
        <v>15</v>
      </c>
      <c r="AA23" s="98"/>
      <c r="AB23" s="86">
        <v>1</v>
      </c>
      <c r="AC23" s="87">
        <v>2</v>
      </c>
      <c r="AD23" s="87">
        <v>3</v>
      </c>
      <c r="AE23" s="87">
        <v>4</v>
      </c>
      <c r="AF23" s="88">
        <v>5</v>
      </c>
      <c r="AG23" s="129"/>
      <c r="AH23" s="106">
        <v>15</v>
      </c>
      <c r="AI23" s="107">
        <v>1</v>
      </c>
      <c r="AJ23" s="108">
        <v>2</v>
      </c>
      <c r="AK23" s="108">
        <v>3</v>
      </c>
      <c r="AL23" s="108">
        <v>4</v>
      </c>
      <c r="AM23" s="109">
        <v>5</v>
      </c>
      <c r="AN23" s="129"/>
      <c r="AO23" s="62">
        <v>15</v>
      </c>
      <c r="AP23" s="62">
        <v>65</v>
      </c>
      <c r="AQ23" s="62">
        <v>115</v>
      </c>
      <c r="AR23" s="62"/>
    </row>
    <row r="24" spans="1:44" s="2" customFormat="1" ht="15.75" customHeight="1">
      <c r="A24" s="54"/>
      <c r="B24" s="90">
        <v>16</v>
      </c>
      <c r="C24" s="86">
        <v>1</v>
      </c>
      <c r="D24" s="87">
        <v>2</v>
      </c>
      <c r="E24" s="87">
        <v>3</v>
      </c>
      <c r="F24" s="87">
        <v>4</v>
      </c>
      <c r="G24" s="88">
        <v>5</v>
      </c>
      <c r="H24" s="90">
        <f t="shared" si="3"/>
        <v>56</v>
      </c>
      <c r="I24" s="86">
        <v>1</v>
      </c>
      <c r="J24" s="87">
        <v>2</v>
      </c>
      <c r="K24" s="87">
        <v>3</v>
      </c>
      <c r="L24" s="87">
        <v>4</v>
      </c>
      <c r="M24" s="88">
        <v>5</v>
      </c>
      <c r="N24" s="90">
        <f t="shared" si="2"/>
        <v>16</v>
      </c>
      <c r="O24" s="86">
        <v>1</v>
      </c>
      <c r="P24" s="87">
        <v>2</v>
      </c>
      <c r="Q24" s="87">
        <v>3</v>
      </c>
      <c r="R24" s="87">
        <v>4</v>
      </c>
      <c r="S24" s="88">
        <v>5</v>
      </c>
      <c r="T24" s="90">
        <f t="shared" si="0"/>
        <v>96</v>
      </c>
      <c r="U24" s="86">
        <v>1</v>
      </c>
      <c r="V24" s="87">
        <v>2</v>
      </c>
      <c r="W24" s="87">
        <v>3</v>
      </c>
      <c r="X24" s="87">
        <v>4</v>
      </c>
      <c r="Y24" s="88">
        <v>5</v>
      </c>
      <c r="Z24" s="94">
        <f t="shared" si="1"/>
        <v>16</v>
      </c>
      <c r="AA24" s="97"/>
      <c r="AB24" s="86">
        <v>1</v>
      </c>
      <c r="AC24" s="87">
        <v>2</v>
      </c>
      <c r="AD24" s="87">
        <v>3</v>
      </c>
      <c r="AE24" s="87">
        <v>4</v>
      </c>
      <c r="AF24" s="88">
        <v>5</v>
      </c>
      <c r="AG24" s="180"/>
      <c r="AH24" s="359" t="s">
        <v>50</v>
      </c>
      <c r="AI24" s="360"/>
      <c r="AJ24" s="360"/>
      <c r="AK24" s="360"/>
      <c r="AL24" s="360"/>
      <c r="AM24" s="361"/>
      <c r="AN24" s="130"/>
      <c r="AO24" s="62">
        <v>16</v>
      </c>
      <c r="AP24" s="62">
        <v>66</v>
      </c>
      <c r="AQ24" s="62">
        <v>116</v>
      </c>
      <c r="AR24" s="62"/>
    </row>
    <row r="25" spans="1:44" s="2" customFormat="1" ht="15.75" customHeight="1">
      <c r="A25" s="54"/>
      <c r="B25" s="90">
        <v>17</v>
      </c>
      <c r="C25" s="86">
        <v>1</v>
      </c>
      <c r="D25" s="87">
        <v>2</v>
      </c>
      <c r="E25" s="87">
        <v>3</v>
      </c>
      <c r="F25" s="87">
        <v>4</v>
      </c>
      <c r="G25" s="88">
        <v>5</v>
      </c>
      <c r="H25" s="90">
        <f t="shared" si="3"/>
        <v>57</v>
      </c>
      <c r="I25" s="86">
        <v>1</v>
      </c>
      <c r="J25" s="87">
        <v>2</v>
      </c>
      <c r="K25" s="87">
        <v>3</v>
      </c>
      <c r="L25" s="87">
        <v>4</v>
      </c>
      <c r="M25" s="88">
        <v>5</v>
      </c>
      <c r="N25" s="90">
        <f t="shared" si="2"/>
        <v>17</v>
      </c>
      <c r="O25" s="86">
        <v>1</v>
      </c>
      <c r="P25" s="87">
        <v>2</v>
      </c>
      <c r="Q25" s="87">
        <v>3</v>
      </c>
      <c r="R25" s="87">
        <v>4</v>
      </c>
      <c r="S25" s="88">
        <v>5</v>
      </c>
      <c r="T25" s="90">
        <f t="shared" si="0"/>
        <v>97</v>
      </c>
      <c r="U25" s="86">
        <v>1</v>
      </c>
      <c r="V25" s="87">
        <v>2</v>
      </c>
      <c r="W25" s="87">
        <v>3</v>
      </c>
      <c r="X25" s="87">
        <v>4</v>
      </c>
      <c r="Y25" s="88">
        <v>5</v>
      </c>
      <c r="Z25" s="94">
        <f t="shared" si="1"/>
        <v>17</v>
      </c>
      <c r="AA25" s="98"/>
      <c r="AB25" s="86">
        <v>1</v>
      </c>
      <c r="AC25" s="87">
        <v>2</v>
      </c>
      <c r="AD25" s="87">
        <v>3</v>
      </c>
      <c r="AE25" s="87">
        <v>4</v>
      </c>
      <c r="AF25" s="88">
        <v>5</v>
      </c>
      <c r="AG25" s="179"/>
      <c r="AH25" s="40" t="s">
        <v>18</v>
      </c>
      <c r="AI25" s="349" t="s">
        <v>27</v>
      </c>
      <c r="AJ25" s="349"/>
      <c r="AK25" s="349"/>
      <c r="AL25" s="349"/>
      <c r="AM25" s="349"/>
      <c r="AN25" s="121" t="s">
        <v>30</v>
      </c>
      <c r="AO25" s="62">
        <v>17</v>
      </c>
      <c r="AP25" s="62">
        <v>67</v>
      </c>
      <c r="AQ25" s="62">
        <v>117</v>
      </c>
      <c r="AR25" s="62"/>
    </row>
    <row r="26" spans="1:44" s="2" customFormat="1" ht="15.75" customHeight="1">
      <c r="A26" s="54"/>
      <c r="B26" s="91">
        <v>18</v>
      </c>
      <c r="C26" s="86">
        <v>1</v>
      </c>
      <c r="D26" s="87">
        <v>2</v>
      </c>
      <c r="E26" s="87">
        <v>3</v>
      </c>
      <c r="F26" s="87">
        <v>4</v>
      </c>
      <c r="G26" s="88">
        <v>5</v>
      </c>
      <c r="H26" s="90">
        <f t="shared" si="3"/>
        <v>58</v>
      </c>
      <c r="I26" s="86">
        <v>1</v>
      </c>
      <c r="J26" s="87">
        <v>2</v>
      </c>
      <c r="K26" s="87">
        <v>3</v>
      </c>
      <c r="L26" s="87">
        <v>4</v>
      </c>
      <c r="M26" s="88">
        <v>5</v>
      </c>
      <c r="N26" s="90">
        <f t="shared" si="2"/>
        <v>18</v>
      </c>
      <c r="O26" s="86">
        <v>1</v>
      </c>
      <c r="P26" s="87">
        <v>2</v>
      </c>
      <c r="Q26" s="87">
        <v>3</v>
      </c>
      <c r="R26" s="87">
        <v>4</v>
      </c>
      <c r="S26" s="88">
        <v>5</v>
      </c>
      <c r="T26" s="90">
        <f t="shared" si="0"/>
        <v>98</v>
      </c>
      <c r="U26" s="86">
        <v>1</v>
      </c>
      <c r="V26" s="87">
        <v>2</v>
      </c>
      <c r="W26" s="87">
        <v>3</v>
      </c>
      <c r="X26" s="87">
        <v>4</v>
      </c>
      <c r="Y26" s="88">
        <v>5</v>
      </c>
      <c r="Z26" s="94">
        <f t="shared" si="1"/>
        <v>18</v>
      </c>
      <c r="AA26" s="97"/>
      <c r="AB26" s="86">
        <v>1</v>
      </c>
      <c r="AC26" s="87">
        <v>2</v>
      </c>
      <c r="AD26" s="87">
        <v>3</v>
      </c>
      <c r="AE26" s="87">
        <v>4</v>
      </c>
      <c r="AF26" s="88">
        <v>5</v>
      </c>
      <c r="AG26" s="134"/>
      <c r="AH26" s="90">
        <v>1</v>
      </c>
      <c r="AI26" s="86">
        <v>1</v>
      </c>
      <c r="AJ26" s="87">
        <v>2</v>
      </c>
      <c r="AK26" s="87">
        <v>3</v>
      </c>
      <c r="AL26" s="87">
        <v>4</v>
      </c>
      <c r="AM26" s="88">
        <v>5</v>
      </c>
      <c r="AN26" s="134"/>
      <c r="AO26" s="62">
        <v>18</v>
      </c>
      <c r="AP26" s="62">
        <v>68</v>
      </c>
      <c r="AQ26" s="62">
        <v>118</v>
      </c>
      <c r="AR26" s="62"/>
    </row>
    <row r="27" spans="1:44" s="2" customFormat="1" ht="15.75" customHeight="1">
      <c r="A27" s="54"/>
      <c r="B27" s="90">
        <v>19</v>
      </c>
      <c r="C27" s="86">
        <v>1</v>
      </c>
      <c r="D27" s="87">
        <v>2</v>
      </c>
      <c r="E27" s="87">
        <v>3</v>
      </c>
      <c r="F27" s="87">
        <v>4</v>
      </c>
      <c r="G27" s="88">
        <v>5</v>
      </c>
      <c r="H27" s="90">
        <f t="shared" si="3"/>
        <v>59</v>
      </c>
      <c r="I27" s="86">
        <v>1</v>
      </c>
      <c r="J27" s="87">
        <v>2</v>
      </c>
      <c r="K27" s="87">
        <v>3</v>
      </c>
      <c r="L27" s="87">
        <v>4</v>
      </c>
      <c r="M27" s="88">
        <v>5</v>
      </c>
      <c r="N27" s="90">
        <f t="shared" si="2"/>
        <v>19</v>
      </c>
      <c r="O27" s="86">
        <v>1</v>
      </c>
      <c r="P27" s="87">
        <v>2</v>
      </c>
      <c r="Q27" s="87">
        <v>3</v>
      </c>
      <c r="R27" s="87">
        <v>4</v>
      </c>
      <c r="S27" s="88">
        <v>5</v>
      </c>
      <c r="T27" s="90">
        <f t="shared" si="0"/>
        <v>99</v>
      </c>
      <c r="U27" s="86">
        <v>1</v>
      </c>
      <c r="V27" s="87">
        <v>2</v>
      </c>
      <c r="W27" s="87">
        <v>3</v>
      </c>
      <c r="X27" s="87">
        <v>4</v>
      </c>
      <c r="Y27" s="88">
        <v>5</v>
      </c>
      <c r="Z27" s="94">
        <f t="shared" si="1"/>
        <v>19</v>
      </c>
      <c r="AA27" s="98"/>
      <c r="AB27" s="86">
        <v>1</v>
      </c>
      <c r="AC27" s="87">
        <v>2</v>
      </c>
      <c r="AD27" s="87">
        <v>3</v>
      </c>
      <c r="AE27" s="87">
        <v>4</v>
      </c>
      <c r="AF27" s="88">
        <v>5</v>
      </c>
      <c r="AG27" s="128"/>
      <c r="AH27" s="90">
        <v>2</v>
      </c>
      <c r="AI27" s="86">
        <v>1</v>
      </c>
      <c r="AJ27" s="87">
        <v>2</v>
      </c>
      <c r="AK27" s="87">
        <v>3</v>
      </c>
      <c r="AL27" s="87">
        <v>4</v>
      </c>
      <c r="AM27" s="88">
        <v>5</v>
      </c>
      <c r="AN27" s="128"/>
      <c r="AO27" s="62">
        <v>19</v>
      </c>
      <c r="AP27" s="62">
        <v>69</v>
      </c>
      <c r="AQ27" s="62"/>
      <c r="AR27" s="62"/>
    </row>
    <row r="28" spans="1:44" s="2" customFormat="1" ht="15.75" customHeight="1">
      <c r="A28" s="54"/>
      <c r="B28" s="91">
        <v>20</v>
      </c>
      <c r="C28" s="86">
        <v>1</v>
      </c>
      <c r="D28" s="87">
        <v>2</v>
      </c>
      <c r="E28" s="87">
        <v>3</v>
      </c>
      <c r="F28" s="87">
        <v>4</v>
      </c>
      <c r="G28" s="88">
        <v>5</v>
      </c>
      <c r="H28" s="90">
        <f t="shared" si="3"/>
        <v>60</v>
      </c>
      <c r="I28" s="86">
        <v>1</v>
      </c>
      <c r="J28" s="87">
        <v>2</v>
      </c>
      <c r="K28" s="87">
        <v>3</v>
      </c>
      <c r="L28" s="87">
        <v>4</v>
      </c>
      <c r="M28" s="88">
        <v>5</v>
      </c>
      <c r="N28" s="90">
        <f t="shared" si="2"/>
        <v>20</v>
      </c>
      <c r="O28" s="86">
        <v>1</v>
      </c>
      <c r="P28" s="87">
        <v>2</v>
      </c>
      <c r="Q28" s="87">
        <v>3</v>
      </c>
      <c r="R28" s="87">
        <v>4</v>
      </c>
      <c r="S28" s="88">
        <v>5</v>
      </c>
      <c r="T28" s="90">
        <f t="shared" si="0"/>
        <v>100</v>
      </c>
      <c r="U28" s="86">
        <v>1</v>
      </c>
      <c r="V28" s="87">
        <v>2</v>
      </c>
      <c r="W28" s="87">
        <v>3</v>
      </c>
      <c r="X28" s="87">
        <v>4</v>
      </c>
      <c r="Y28" s="88">
        <v>5</v>
      </c>
      <c r="Z28" s="94">
        <f t="shared" si="1"/>
        <v>20</v>
      </c>
      <c r="AA28" s="97"/>
      <c r="AB28" s="86">
        <v>1</v>
      </c>
      <c r="AC28" s="87">
        <v>2</v>
      </c>
      <c r="AD28" s="87">
        <v>3</v>
      </c>
      <c r="AE28" s="87">
        <v>4</v>
      </c>
      <c r="AF28" s="88">
        <v>5</v>
      </c>
      <c r="AG28" s="128"/>
      <c r="AH28" s="91">
        <v>3</v>
      </c>
      <c r="AI28" s="86">
        <v>1</v>
      </c>
      <c r="AJ28" s="87">
        <v>2</v>
      </c>
      <c r="AK28" s="87">
        <v>3</v>
      </c>
      <c r="AL28" s="87">
        <v>4</v>
      </c>
      <c r="AM28" s="88">
        <v>5</v>
      </c>
      <c r="AN28" s="128"/>
      <c r="AO28" s="62">
        <v>20</v>
      </c>
      <c r="AP28" s="62">
        <v>70</v>
      </c>
      <c r="AQ28" s="62"/>
      <c r="AR28" s="62"/>
    </row>
    <row r="29" spans="1:44" s="2" customFormat="1" ht="15.75" customHeight="1">
      <c r="A29" s="54"/>
      <c r="B29" s="90">
        <v>21</v>
      </c>
      <c r="C29" s="86">
        <v>1</v>
      </c>
      <c r="D29" s="87">
        <v>2</v>
      </c>
      <c r="E29" s="87">
        <v>3</v>
      </c>
      <c r="F29" s="87">
        <v>4</v>
      </c>
      <c r="G29" s="88">
        <v>5</v>
      </c>
      <c r="H29" s="90">
        <f t="shared" si="3"/>
        <v>61</v>
      </c>
      <c r="I29" s="86">
        <v>1</v>
      </c>
      <c r="J29" s="87">
        <v>2</v>
      </c>
      <c r="K29" s="87">
        <v>3</v>
      </c>
      <c r="L29" s="87">
        <v>4</v>
      </c>
      <c r="M29" s="88">
        <v>5</v>
      </c>
      <c r="N29" s="90">
        <f t="shared" si="2"/>
        <v>21</v>
      </c>
      <c r="O29" s="86">
        <v>1</v>
      </c>
      <c r="P29" s="87">
        <v>2</v>
      </c>
      <c r="Q29" s="87">
        <v>3</v>
      </c>
      <c r="R29" s="87">
        <v>4</v>
      </c>
      <c r="S29" s="88">
        <v>5</v>
      </c>
      <c r="T29" s="90">
        <f t="shared" si="0"/>
        <v>101</v>
      </c>
      <c r="U29" s="86">
        <v>1</v>
      </c>
      <c r="V29" s="87">
        <v>2</v>
      </c>
      <c r="W29" s="87">
        <v>3</v>
      </c>
      <c r="X29" s="87">
        <v>4</v>
      </c>
      <c r="Y29" s="88">
        <v>5</v>
      </c>
      <c r="Z29" s="94">
        <f t="shared" si="1"/>
        <v>21</v>
      </c>
      <c r="AA29" s="97"/>
      <c r="AB29" s="86">
        <v>1</v>
      </c>
      <c r="AC29" s="87">
        <v>2</v>
      </c>
      <c r="AD29" s="87">
        <v>3</v>
      </c>
      <c r="AE29" s="87">
        <v>4</v>
      </c>
      <c r="AF29" s="88">
        <v>5</v>
      </c>
      <c r="AG29" s="128"/>
      <c r="AH29" s="90">
        <v>4</v>
      </c>
      <c r="AI29" s="86">
        <v>1</v>
      </c>
      <c r="AJ29" s="87">
        <v>2</v>
      </c>
      <c r="AK29" s="87">
        <v>3</v>
      </c>
      <c r="AL29" s="87">
        <v>4</v>
      </c>
      <c r="AM29" s="88">
        <v>5</v>
      </c>
      <c r="AN29" s="128"/>
      <c r="AO29" s="62">
        <v>21</v>
      </c>
      <c r="AP29" s="62">
        <v>71</v>
      </c>
      <c r="AQ29" s="62"/>
      <c r="AR29" s="62"/>
    </row>
    <row r="30" spans="1:44" s="2" customFormat="1" ht="15.75" customHeight="1">
      <c r="A30" s="54"/>
      <c r="B30" s="90">
        <v>22</v>
      </c>
      <c r="C30" s="86">
        <v>1</v>
      </c>
      <c r="D30" s="87">
        <v>2</v>
      </c>
      <c r="E30" s="87">
        <v>3</v>
      </c>
      <c r="F30" s="87">
        <v>4</v>
      </c>
      <c r="G30" s="88">
        <v>5</v>
      </c>
      <c r="H30" s="90">
        <f t="shared" si="3"/>
        <v>62</v>
      </c>
      <c r="I30" s="86">
        <v>1</v>
      </c>
      <c r="J30" s="87">
        <v>2</v>
      </c>
      <c r="K30" s="87">
        <v>3</v>
      </c>
      <c r="L30" s="87">
        <v>4</v>
      </c>
      <c r="M30" s="88">
        <v>5</v>
      </c>
      <c r="N30" s="90">
        <f t="shared" si="2"/>
        <v>22</v>
      </c>
      <c r="O30" s="86">
        <v>1</v>
      </c>
      <c r="P30" s="87">
        <v>2</v>
      </c>
      <c r="Q30" s="87">
        <v>3</v>
      </c>
      <c r="R30" s="87">
        <v>4</v>
      </c>
      <c r="S30" s="88">
        <v>5</v>
      </c>
      <c r="T30" s="90">
        <f t="shared" si="0"/>
        <v>102</v>
      </c>
      <c r="U30" s="86">
        <v>1</v>
      </c>
      <c r="V30" s="87">
        <v>2</v>
      </c>
      <c r="W30" s="87">
        <v>3</v>
      </c>
      <c r="X30" s="87">
        <v>4</v>
      </c>
      <c r="Y30" s="88">
        <v>5</v>
      </c>
      <c r="Z30" s="94">
        <f t="shared" si="1"/>
        <v>22</v>
      </c>
      <c r="AA30" s="98"/>
      <c r="AB30" s="86">
        <v>1</v>
      </c>
      <c r="AC30" s="87">
        <v>2</v>
      </c>
      <c r="AD30" s="87">
        <v>3</v>
      </c>
      <c r="AE30" s="87">
        <v>4</v>
      </c>
      <c r="AF30" s="88">
        <v>5</v>
      </c>
      <c r="AG30" s="128"/>
      <c r="AH30" s="91">
        <v>5</v>
      </c>
      <c r="AI30" s="86">
        <v>1</v>
      </c>
      <c r="AJ30" s="87">
        <v>2</v>
      </c>
      <c r="AK30" s="87">
        <v>3</v>
      </c>
      <c r="AL30" s="87">
        <v>4</v>
      </c>
      <c r="AM30" s="88">
        <v>5</v>
      </c>
      <c r="AN30" s="128"/>
      <c r="AO30" s="62">
        <v>22</v>
      </c>
      <c r="AP30" s="62">
        <v>72</v>
      </c>
      <c r="AQ30" s="62"/>
      <c r="AR30" s="62"/>
    </row>
    <row r="31" spans="1:44" s="2" customFormat="1" ht="15.75" customHeight="1">
      <c r="A31" s="54"/>
      <c r="B31" s="91">
        <v>23</v>
      </c>
      <c r="C31" s="86">
        <v>1</v>
      </c>
      <c r="D31" s="87">
        <v>2</v>
      </c>
      <c r="E31" s="87">
        <v>3</v>
      </c>
      <c r="F31" s="87">
        <v>4</v>
      </c>
      <c r="G31" s="88">
        <v>5</v>
      </c>
      <c r="H31" s="90">
        <f t="shared" si="3"/>
        <v>63</v>
      </c>
      <c r="I31" s="86">
        <v>1</v>
      </c>
      <c r="J31" s="87">
        <v>2</v>
      </c>
      <c r="K31" s="87">
        <v>3</v>
      </c>
      <c r="L31" s="87">
        <v>4</v>
      </c>
      <c r="M31" s="88">
        <v>5</v>
      </c>
      <c r="N31" s="90">
        <f t="shared" si="2"/>
        <v>23</v>
      </c>
      <c r="O31" s="86">
        <v>1</v>
      </c>
      <c r="P31" s="87">
        <v>2</v>
      </c>
      <c r="Q31" s="87">
        <v>3</v>
      </c>
      <c r="R31" s="87">
        <v>4</v>
      </c>
      <c r="S31" s="88">
        <v>5</v>
      </c>
      <c r="T31" s="90">
        <f t="shared" si="0"/>
        <v>103</v>
      </c>
      <c r="U31" s="86">
        <v>1</v>
      </c>
      <c r="V31" s="87">
        <v>2</v>
      </c>
      <c r="W31" s="87">
        <v>3</v>
      </c>
      <c r="X31" s="87">
        <v>4</v>
      </c>
      <c r="Y31" s="88">
        <v>5</v>
      </c>
      <c r="Z31" s="94">
        <f t="shared" si="1"/>
        <v>23</v>
      </c>
      <c r="AA31" s="98"/>
      <c r="AB31" s="86">
        <v>1</v>
      </c>
      <c r="AC31" s="87">
        <v>2</v>
      </c>
      <c r="AD31" s="87">
        <v>3</v>
      </c>
      <c r="AE31" s="87">
        <v>4</v>
      </c>
      <c r="AF31" s="88">
        <v>5</v>
      </c>
      <c r="AG31" s="128"/>
      <c r="AH31" s="90">
        <v>6</v>
      </c>
      <c r="AI31" s="86">
        <v>1</v>
      </c>
      <c r="AJ31" s="87">
        <v>2</v>
      </c>
      <c r="AK31" s="87">
        <v>3</v>
      </c>
      <c r="AL31" s="87">
        <v>4</v>
      </c>
      <c r="AM31" s="88">
        <v>5</v>
      </c>
      <c r="AN31" s="128"/>
      <c r="AO31" s="62">
        <v>23</v>
      </c>
      <c r="AP31" s="62">
        <v>73</v>
      </c>
      <c r="AQ31" s="62"/>
      <c r="AR31" s="62"/>
    </row>
    <row r="32" spans="1:44" s="2" customFormat="1" ht="15.75" customHeight="1">
      <c r="A32" s="54"/>
      <c r="B32" s="90">
        <v>24</v>
      </c>
      <c r="C32" s="86">
        <v>1</v>
      </c>
      <c r="D32" s="87">
        <v>2</v>
      </c>
      <c r="E32" s="87">
        <v>3</v>
      </c>
      <c r="F32" s="87">
        <v>4</v>
      </c>
      <c r="G32" s="88">
        <v>5</v>
      </c>
      <c r="H32" s="90">
        <f t="shared" si="3"/>
        <v>64</v>
      </c>
      <c r="I32" s="86">
        <v>1</v>
      </c>
      <c r="J32" s="87">
        <v>2</v>
      </c>
      <c r="K32" s="87">
        <v>3</v>
      </c>
      <c r="L32" s="87">
        <v>4</v>
      </c>
      <c r="M32" s="88">
        <v>5</v>
      </c>
      <c r="N32" s="90">
        <f t="shared" si="2"/>
        <v>24</v>
      </c>
      <c r="O32" s="86">
        <v>1</v>
      </c>
      <c r="P32" s="87">
        <v>2</v>
      </c>
      <c r="Q32" s="87">
        <v>3</v>
      </c>
      <c r="R32" s="87">
        <v>4</v>
      </c>
      <c r="S32" s="88">
        <v>5</v>
      </c>
      <c r="T32" s="90">
        <f t="shared" si="0"/>
        <v>104</v>
      </c>
      <c r="U32" s="86">
        <v>1</v>
      </c>
      <c r="V32" s="87">
        <v>2</v>
      </c>
      <c r="W32" s="87">
        <v>3</v>
      </c>
      <c r="X32" s="87">
        <v>4</v>
      </c>
      <c r="Y32" s="88">
        <v>5</v>
      </c>
      <c r="Z32" s="94">
        <f t="shared" si="1"/>
        <v>24</v>
      </c>
      <c r="AA32" s="97"/>
      <c r="AB32" s="86">
        <v>1</v>
      </c>
      <c r="AC32" s="87">
        <v>2</v>
      </c>
      <c r="AD32" s="87">
        <v>3</v>
      </c>
      <c r="AE32" s="87">
        <v>4</v>
      </c>
      <c r="AF32" s="88">
        <v>5</v>
      </c>
      <c r="AG32" s="128"/>
      <c r="AH32" s="91">
        <v>7</v>
      </c>
      <c r="AI32" s="86">
        <v>1</v>
      </c>
      <c r="AJ32" s="87">
        <v>2</v>
      </c>
      <c r="AK32" s="87">
        <v>3</v>
      </c>
      <c r="AL32" s="87">
        <v>4</v>
      </c>
      <c r="AM32" s="88">
        <v>5</v>
      </c>
      <c r="AN32" s="128"/>
      <c r="AO32" s="62">
        <v>24</v>
      </c>
      <c r="AP32" s="62">
        <v>74</v>
      </c>
      <c r="AQ32" s="62"/>
      <c r="AR32" s="62"/>
    </row>
    <row r="33" spans="1:44" s="2" customFormat="1" ht="15.75" customHeight="1">
      <c r="A33" s="54"/>
      <c r="B33" s="91">
        <v>25</v>
      </c>
      <c r="C33" s="86">
        <v>1</v>
      </c>
      <c r="D33" s="87">
        <v>2</v>
      </c>
      <c r="E33" s="87">
        <v>3</v>
      </c>
      <c r="F33" s="87">
        <v>4</v>
      </c>
      <c r="G33" s="88">
        <v>5</v>
      </c>
      <c r="H33" s="90">
        <f t="shared" si="3"/>
        <v>65</v>
      </c>
      <c r="I33" s="86">
        <v>1</v>
      </c>
      <c r="J33" s="87">
        <v>2</v>
      </c>
      <c r="K33" s="87">
        <v>3</v>
      </c>
      <c r="L33" s="87">
        <v>4</v>
      </c>
      <c r="M33" s="88">
        <v>5</v>
      </c>
      <c r="N33" s="90">
        <f t="shared" si="2"/>
        <v>25</v>
      </c>
      <c r="O33" s="86">
        <v>1</v>
      </c>
      <c r="P33" s="87">
        <v>2</v>
      </c>
      <c r="Q33" s="87">
        <v>3</v>
      </c>
      <c r="R33" s="87">
        <v>4</v>
      </c>
      <c r="S33" s="88">
        <v>5</v>
      </c>
      <c r="T33" s="90">
        <f t="shared" si="0"/>
        <v>105</v>
      </c>
      <c r="U33" s="86">
        <v>1</v>
      </c>
      <c r="V33" s="87">
        <v>2</v>
      </c>
      <c r="W33" s="87">
        <v>3</v>
      </c>
      <c r="X33" s="87">
        <v>4</v>
      </c>
      <c r="Y33" s="88">
        <v>5</v>
      </c>
      <c r="Z33" s="94">
        <f t="shared" si="1"/>
        <v>25</v>
      </c>
      <c r="AA33" s="98"/>
      <c r="AB33" s="86">
        <v>1</v>
      </c>
      <c r="AC33" s="87">
        <v>2</v>
      </c>
      <c r="AD33" s="87">
        <v>3</v>
      </c>
      <c r="AE33" s="87">
        <v>4</v>
      </c>
      <c r="AF33" s="88">
        <v>5</v>
      </c>
      <c r="AG33" s="128"/>
      <c r="AH33" s="90">
        <v>8</v>
      </c>
      <c r="AI33" s="86">
        <v>1</v>
      </c>
      <c r="AJ33" s="87">
        <v>2</v>
      </c>
      <c r="AK33" s="87">
        <v>3</v>
      </c>
      <c r="AL33" s="87">
        <v>4</v>
      </c>
      <c r="AM33" s="88">
        <v>5</v>
      </c>
      <c r="AN33" s="128"/>
      <c r="AO33" s="62">
        <v>25</v>
      </c>
      <c r="AP33" s="62">
        <v>75</v>
      </c>
      <c r="AQ33" s="62"/>
      <c r="AR33" s="62"/>
    </row>
    <row r="34" spans="1:44" s="2" customFormat="1" ht="15.75" customHeight="1">
      <c r="A34" s="54"/>
      <c r="B34" s="90">
        <v>26</v>
      </c>
      <c r="C34" s="86">
        <v>1</v>
      </c>
      <c r="D34" s="87">
        <v>2</v>
      </c>
      <c r="E34" s="87">
        <v>3</v>
      </c>
      <c r="F34" s="87">
        <v>4</v>
      </c>
      <c r="G34" s="88">
        <v>5</v>
      </c>
      <c r="H34" s="90">
        <f t="shared" si="3"/>
        <v>66</v>
      </c>
      <c r="I34" s="86">
        <v>1</v>
      </c>
      <c r="J34" s="87">
        <v>2</v>
      </c>
      <c r="K34" s="87">
        <v>3</v>
      </c>
      <c r="L34" s="87">
        <v>4</v>
      </c>
      <c r="M34" s="88">
        <v>5</v>
      </c>
      <c r="N34" s="90">
        <f t="shared" si="2"/>
        <v>26</v>
      </c>
      <c r="O34" s="86">
        <v>1</v>
      </c>
      <c r="P34" s="87">
        <v>2</v>
      </c>
      <c r="Q34" s="87">
        <v>3</v>
      </c>
      <c r="R34" s="87">
        <v>4</v>
      </c>
      <c r="S34" s="88">
        <v>5</v>
      </c>
      <c r="T34" s="90">
        <f t="shared" si="0"/>
        <v>106</v>
      </c>
      <c r="U34" s="86">
        <v>1</v>
      </c>
      <c r="V34" s="87">
        <v>2</v>
      </c>
      <c r="W34" s="87">
        <v>3</v>
      </c>
      <c r="X34" s="87">
        <v>4</v>
      </c>
      <c r="Y34" s="88">
        <v>5</v>
      </c>
      <c r="Z34" s="94">
        <f t="shared" si="1"/>
        <v>26</v>
      </c>
      <c r="AA34" s="98"/>
      <c r="AB34" s="86">
        <v>1</v>
      </c>
      <c r="AC34" s="87">
        <v>2</v>
      </c>
      <c r="AD34" s="87">
        <v>3</v>
      </c>
      <c r="AE34" s="87">
        <v>4</v>
      </c>
      <c r="AF34" s="88">
        <v>5</v>
      </c>
      <c r="AG34" s="128"/>
      <c r="AH34" s="91">
        <v>9</v>
      </c>
      <c r="AI34" s="86">
        <v>1</v>
      </c>
      <c r="AJ34" s="87">
        <v>2</v>
      </c>
      <c r="AK34" s="87">
        <v>3</v>
      </c>
      <c r="AL34" s="87">
        <v>4</v>
      </c>
      <c r="AM34" s="88">
        <v>5</v>
      </c>
      <c r="AN34" s="128"/>
      <c r="AO34" s="62">
        <v>26</v>
      </c>
      <c r="AP34" s="62">
        <v>76</v>
      </c>
      <c r="AQ34" s="62"/>
      <c r="AR34" s="62"/>
    </row>
    <row r="35" spans="1:44" s="2" customFormat="1" ht="15.75" customHeight="1">
      <c r="A35" s="54"/>
      <c r="B35" s="90">
        <v>27</v>
      </c>
      <c r="C35" s="86">
        <v>1</v>
      </c>
      <c r="D35" s="87">
        <v>2</v>
      </c>
      <c r="E35" s="87">
        <v>3</v>
      </c>
      <c r="F35" s="87">
        <v>4</v>
      </c>
      <c r="G35" s="88">
        <v>5</v>
      </c>
      <c r="H35" s="90">
        <f t="shared" si="3"/>
        <v>67</v>
      </c>
      <c r="I35" s="86">
        <v>1</v>
      </c>
      <c r="J35" s="87">
        <v>2</v>
      </c>
      <c r="K35" s="87">
        <v>3</v>
      </c>
      <c r="L35" s="87">
        <v>4</v>
      </c>
      <c r="M35" s="88">
        <v>5</v>
      </c>
      <c r="N35" s="90">
        <f t="shared" si="2"/>
        <v>27</v>
      </c>
      <c r="O35" s="86">
        <v>1</v>
      </c>
      <c r="P35" s="87">
        <v>2</v>
      </c>
      <c r="Q35" s="87">
        <v>3</v>
      </c>
      <c r="R35" s="87">
        <v>4</v>
      </c>
      <c r="S35" s="88">
        <v>5</v>
      </c>
      <c r="T35" s="90">
        <f t="shared" si="0"/>
        <v>107</v>
      </c>
      <c r="U35" s="86">
        <v>1</v>
      </c>
      <c r="V35" s="87">
        <v>2</v>
      </c>
      <c r="W35" s="87">
        <v>3</v>
      </c>
      <c r="X35" s="87">
        <v>4</v>
      </c>
      <c r="Y35" s="88">
        <v>5</v>
      </c>
      <c r="Z35" s="94">
        <f t="shared" si="1"/>
        <v>27</v>
      </c>
      <c r="AA35" s="97"/>
      <c r="AB35" s="86">
        <v>1</v>
      </c>
      <c r="AC35" s="87">
        <v>2</v>
      </c>
      <c r="AD35" s="87">
        <v>3</v>
      </c>
      <c r="AE35" s="87">
        <v>4</v>
      </c>
      <c r="AF35" s="88">
        <v>5</v>
      </c>
      <c r="AG35" s="128"/>
      <c r="AH35" s="90">
        <v>10</v>
      </c>
      <c r="AI35" s="86">
        <v>1</v>
      </c>
      <c r="AJ35" s="87">
        <v>2</v>
      </c>
      <c r="AK35" s="87">
        <v>3</v>
      </c>
      <c r="AL35" s="87">
        <v>4</v>
      </c>
      <c r="AM35" s="88">
        <v>5</v>
      </c>
      <c r="AN35" s="128"/>
      <c r="AO35" s="62">
        <v>27</v>
      </c>
      <c r="AP35" s="62">
        <v>77</v>
      </c>
      <c r="AQ35" s="62"/>
      <c r="AR35" s="62"/>
    </row>
    <row r="36" spans="1:44" s="2" customFormat="1" ht="15.75" customHeight="1">
      <c r="A36" s="54"/>
      <c r="B36" s="91">
        <v>28</v>
      </c>
      <c r="C36" s="86">
        <v>1</v>
      </c>
      <c r="D36" s="87">
        <v>2</v>
      </c>
      <c r="E36" s="87">
        <v>3</v>
      </c>
      <c r="F36" s="87">
        <v>4</v>
      </c>
      <c r="G36" s="88">
        <v>5</v>
      </c>
      <c r="H36" s="90">
        <f t="shared" si="3"/>
        <v>68</v>
      </c>
      <c r="I36" s="86">
        <v>1</v>
      </c>
      <c r="J36" s="87">
        <v>2</v>
      </c>
      <c r="K36" s="87">
        <v>3</v>
      </c>
      <c r="L36" s="87">
        <v>4</v>
      </c>
      <c r="M36" s="88">
        <v>5</v>
      </c>
      <c r="N36" s="90">
        <f t="shared" si="2"/>
        <v>28</v>
      </c>
      <c r="O36" s="86">
        <v>1</v>
      </c>
      <c r="P36" s="87">
        <v>2</v>
      </c>
      <c r="Q36" s="87">
        <v>3</v>
      </c>
      <c r="R36" s="87">
        <v>4</v>
      </c>
      <c r="S36" s="88">
        <v>5</v>
      </c>
      <c r="T36" s="90">
        <f t="shared" si="0"/>
        <v>108</v>
      </c>
      <c r="U36" s="86">
        <v>1</v>
      </c>
      <c r="V36" s="87">
        <v>2</v>
      </c>
      <c r="W36" s="87">
        <v>3</v>
      </c>
      <c r="X36" s="87">
        <v>4</v>
      </c>
      <c r="Y36" s="88">
        <v>5</v>
      </c>
      <c r="Z36" s="94">
        <f t="shared" si="1"/>
        <v>28</v>
      </c>
      <c r="AA36" s="98"/>
      <c r="AB36" s="86">
        <v>1</v>
      </c>
      <c r="AC36" s="87">
        <v>2</v>
      </c>
      <c r="AD36" s="87">
        <v>3</v>
      </c>
      <c r="AE36" s="87">
        <v>4</v>
      </c>
      <c r="AF36" s="88">
        <v>5</v>
      </c>
      <c r="AG36" s="128"/>
      <c r="AH36" s="91">
        <v>11</v>
      </c>
      <c r="AI36" s="86">
        <v>1</v>
      </c>
      <c r="AJ36" s="87">
        <v>2</v>
      </c>
      <c r="AK36" s="87">
        <v>3</v>
      </c>
      <c r="AL36" s="87">
        <v>4</v>
      </c>
      <c r="AM36" s="88">
        <v>5</v>
      </c>
      <c r="AN36" s="128"/>
      <c r="AO36" s="62">
        <v>28</v>
      </c>
      <c r="AP36" s="62">
        <v>78</v>
      </c>
      <c r="AQ36" s="62"/>
      <c r="AR36" s="62"/>
    </row>
    <row r="37" spans="1:44" s="2" customFormat="1" ht="15.75" customHeight="1">
      <c r="A37" s="54"/>
      <c r="B37" s="90">
        <v>29</v>
      </c>
      <c r="C37" s="86">
        <v>1</v>
      </c>
      <c r="D37" s="87">
        <v>2</v>
      </c>
      <c r="E37" s="87">
        <v>3</v>
      </c>
      <c r="F37" s="87">
        <v>4</v>
      </c>
      <c r="G37" s="88">
        <v>5</v>
      </c>
      <c r="H37" s="90">
        <f t="shared" si="3"/>
        <v>69</v>
      </c>
      <c r="I37" s="86">
        <v>1</v>
      </c>
      <c r="J37" s="87">
        <v>2</v>
      </c>
      <c r="K37" s="87">
        <v>3</v>
      </c>
      <c r="L37" s="87">
        <v>4</v>
      </c>
      <c r="M37" s="88">
        <v>5</v>
      </c>
      <c r="N37" s="90">
        <f t="shared" si="2"/>
        <v>29</v>
      </c>
      <c r="O37" s="86">
        <v>1</v>
      </c>
      <c r="P37" s="87">
        <v>2</v>
      </c>
      <c r="Q37" s="87">
        <v>3</v>
      </c>
      <c r="R37" s="87">
        <v>4</v>
      </c>
      <c r="S37" s="88">
        <v>5</v>
      </c>
      <c r="T37" s="90">
        <f t="shared" si="0"/>
        <v>109</v>
      </c>
      <c r="U37" s="86">
        <v>1</v>
      </c>
      <c r="V37" s="87">
        <v>2</v>
      </c>
      <c r="W37" s="87">
        <v>3</v>
      </c>
      <c r="X37" s="87">
        <v>4</v>
      </c>
      <c r="Y37" s="88">
        <v>5</v>
      </c>
      <c r="Z37" s="94">
        <f t="shared" si="1"/>
        <v>29</v>
      </c>
      <c r="AA37" s="98"/>
      <c r="AB37" s="86">
        <v>1</v>
      </c>
      <c r="AC37" s="87">
        <v>2</v>
      </c>
      <c r="AD37" s="87">
        <v>3</v>
      </c>
      <c r="AE37" s="87">
        <v>4</v>
      </c>
      <c r="AF37" s="88">
        <v>5</v>
      </c>
      <c r="AG37" s="128"/>
      <c r="AH37" s="90">
        <v>12</v>
      </c>
      <c r="AI37" s="86">
        <v>1</v>
      </c>
      <c r="AJ37" s="87">
        <v>2</v>
      </c>
      <c r="AK37" s="87">
        <v>3</v>
      </c>
      <c r="AL37" s="87">
        <v>4</v>
      </c>
      <c r="AM37" s="88">
        <v>5</v>
      </c>
      <c r="AN37" s="128"/>
      <c r="AO37" s="62">
        <v>29</v>
      </c>
      <c r="AP37" s="62">
        <v>79</v>
      </c>
      <c r="AQ37" s="62"/>
      <c r="AR37" s="62"/>
    </row>
    <row r="38" spans="1:44" s="2" customFormat="1" ht="15.75" customHeight="1">
      <c r="A38" s="54"/>
      <c r="B38" s="91">
        <v>30</v>
      </c>
      <c r="C38" s="86">
        <v>1</v>
      </c>
      <c r="D38" s="87">
        <v>2</v>
      </c>
      <c r="E38" s="87">
        <v>3</v>
      </c>
      <c r="F38" s="87">
        <v>4</v>
      </c>
      <c r="G38" s="88">
        <v>5</v>
      </c>
      <c r="H38" s="90">
        <f t="shared" si="3"/>
        <v>70</v>
      </c>
      <c r="I38" s="86">
        <v>1</v>
      </c>
      <c r="J38" s="87">
        <v>2</v>
      </c>
      <c r="K38" s="87">
        <v>3</v>
      </c>
      <c r="L38" s="87">
        <v>4</v>
      </c>
      <c r="M38" s="88">
        <v>5</v>
      </c>
      <c r="N38" s="90">
        <f t="shared" si="2"/>
        <v>30</v>
      </c>
      <c r="O38" s="86">
        <v>1</v>
      </c>
      <c r="P38" s="87">
        <v>2</v>
      </c>
      <c r="Q38" s="87">
        <v>3</v>
      </c>
      <c r="R38" s="87">
        <v>4</v>
      </c>
      <c r="S38" s="88">
        <v>5</v>
      </c>
      <c r="T38" s="90">
        <f t="shared" si="0"/>
        <v>110</v>
      </c>
      <c r="U38" s="86">
        <v>1</v>
      </c>
      <c r="V38" s="87">
        <v>2</v>
      </c>
      <c r="W38" s="87">
        <v>3</v>
      </c>
      <c r="X38" s="87">
        <v>4</v>
      </c>
      <c r="Y38" s="88">
        <v>5</v>
      </c>
      <c r="Z38" s="94">
        <f t="shared" si="1"/>
        <v>30</v>
      </c>
      <c r="AA38" s="97"/>
      <c r="AB38" s="86">
        <v>1</v>
      </c>
      <c r="AC38" s="87">
        <v>2</v>
      </c>
      <c r="AD38" s="87">
        <v>3</v>
      </c>
      <c r="AE38" s="87">
        <v>4</v>
      </c>
      <c r="AF38" s="88">
        <v>5</v>
      </c>
      <c r="AG38" s="128"/>
      <c r="AH38" s="90">
        <v>13</v>
      </c>
      <c r="AI38" s="86">
        <v>1</v>
      </c>
      <c r="AJ38" s="87">
        <v>2</v>
      </c>
      <c r="AK38" s="87">
        <v>3</v>
      </c>
      <c r="AL38" s="87">
        <v>4</v>
      </c>
      <c r="AM38" s="88">
        <v>5</v>
      </c>
      <c r="AN38" s="128"/>
      <c r="AO38" s="62">
        <v>30</v>
      </c>
      <c r="AP38" s="62">
        <v>80</v>
      </c>
      <c r="AQ38" s="62"/>
      <c r="AR38" s="62"/>
    </row>
    <row r="39" spans="1:44" s="2" customFormat="1" ht="15.75" customHeight="1">
      <c r="A39" s="54"/>
      <c r="B39" s="90">
        <v>31</v>
      </c>
      <c r="C39" s="86">
        <v>1</v>
      </c>
      <c r="D39" s="87">
        <v>2</v>
      </c>
      <c r="E39" s="87">
        <v>3</v>
      </c>
      <c r="F39" s="87">
        <v>4</v>
      </c>
      <c r="G39" s="88">
        <v>5</v>
      </c>
      <c r="H39" s="90">
        <f t="shared" si="3"/>
        <v>71</v>
      </c>
      <c r="I39" s="86">
        <v>1</v>
      </c>
      <c r="J39" s="87">
        <v>2</v>
      </c>
      <c r="K39" s="87">
        <v>3</v>
      </c>
      <c r="L39" s="87">
        <v>4</v>
      </c>
      <c r="M39" s="88">
        <v>5</v>
      </c>
      <c r="N39" s="90">
        <f t="shared" si="2"/>
        <v>31</v>
      </c>
      <c r="O39" s="86">
        <v>1</v>
      </c>
      <c r="P39" s="87">
        <v>2</v>
      </c>
      <c r="Q39" s="87">
        <v>3</v>
      </c>
      <c r="R39" s="87">
        <v>4</v>
      </c>
      <c r="S39" s="88">
        <v>5</v>
      </c>
      <c r="T39" s="90">
        <f t="shared" si="0"/>
        <v>111</v>
      </c>
      <c r="U39" s="86">
        <v>1</v>
      </c>
      <c r="V39" s="87">
        <v>2</v>
      </c>
      <c r="W39" s="87">
        <v>3</v>
      </c>
      <c r="X39" s="87">
        <v>4</v>
      </c>
      <c r="Y39" s="88">
        <v>5</v>
      </c>
      <c r="Z39" s="94">
        <f t="shared" si="1"/>
        <v>31</v>
      </c>
      <c r="AA39" s="98"/>
      <c r="AB39" s="86">
        <v>1</v>
      </c>
      <c r="AC39" s="87">
        <v>2</v>
      </c>
      <c r="AD39" s="87">
        <v>3</v>
      </c>
      <c r="AE39" s="87">
        <v>4</v>
      </c>
      <c r="AF39" s="88">
        <v>5</v>
      </c>
      <c r="AG39" s="128"/>
      <c r="AH39" s="90">
        <v>14</v>
      </c>
      <c r="AI39" s="86">
        <v>1</v>
      </c>
      <c r="AJ39" s="87">
        <v>2</v>
      </c>
      <c r="AK39" s="87">
        <v>3</v>
      </c>
      <c r="AL39" s="87">
        <v>4</v>
      </c>
      <c r="AM39" s="88">
        <v>5</v>
      </c>
      <c r="AN39" s="128"/>
      <c r="AO39" s="62">
        <v>31</v>
      </c>
      <c r="AP39" s="62">
        <v>81</v>
      </c>
      <c r="AQ39" s="62"/>
      <c r="AR39" s="62"/>
    </row>
    <row r="40" spans="1:44" s="2" customFormat="1" ht="15.75" customHeight="1">
      <c r="A40" s="54"/>
      <c r="B40" s="90">
        <v>32</v>
      </c>
      <c r="C40" s="86">
        <v>1</v>
      </c>
      <c r="D40" s="87">
        <v>2</v>
      </c>
      <c r="E40" s="87">
        <v>3</v>
      </c>
      <c r="F40" s="87">
        <v>4</v>
      </c>
      <c r="G40" s="88">
        <v>5</v>
      </c>
      <c r="H40" s="90">
        <f t="shared" si="3"/>
        <v>72</v>
      </c>
      <c r="I40" s="86">
        <v>1</v>
      </c>
      <c r="J40" s="87">
        <v>2</v>
      </c>
      <c r="K40" s="87">
        <v>3</v>
      </c>
      <c r="L40" s="87">
        <v>4</v>
      </c>
      <c r="M40" s="88">
        <v>5</v>
      </c>
      <c r="N40" s="90">
        <f t="shared" si="2"/>
        <v>32</v>
      </c>
      <c r="O40" s="86">
        <v>1</v>
      </c>
      <c r="P40" s="87">
        <v>2</v>
      </c>
      <c r="Q40" s="87">
        <v>3</v>
      </c>
      <c r="R40" s="87">
        <v>4</v>
      </c>
      <c r="S40" s="88">
        <v>5</v>
      </c>
      <c r="T40" s="90">
        <f t="shared" si="0"/>
        <v>112</v>
      </c>
      <c r="U40" s="86">
        <v>1</v>
      </c>
      <c r="V40" s="87">
        <v>2</v>
      </c>
      <c r="W40" s="87">
        <v>3</v>
      </c>
      <c r="X40" s="87">
        <v>4</v>
      </c>
      <c r="Y40" s="88">
        <v>5</v>
      </c>
      <c r="Z40" s="94">
        <f t="shared" si="1"/>
        <v>32</v>
      </c>
      <c r="AA40" s="98"/>
      <c r="AB40" s="86">
        <v>1</v>
      </c>
      <c r="AC40" s="87">
        <v>2</v>
      </c>
      <c r="AD40" s="87">
        <v>3</v>
      </c>
      <c r="AE40" s="87">
        <v>4</v>
      </c>
      <c r="AF40" s="88">
        <v>5</v>
      </c>
      <c r="AG40" s="128"/>
      <c r="AH40" s="90">
        <v>15</v>
      </c>
      <c r="AI40" s="86">
        <v>1</v>
      </c>
      <c r="AJ40" s="87">
        <v>2</v>
      </c>
      <c r="AK40" s="87">
        <v>3</v>
      </c>
      <c r="AL40" s="87">
        <v>4</v>
      </c>
      <c r="AM40" s="88">
        <v>5</v>
      </c>
      <c r="AN40" s="130"/>
      <c r="AO40" s="62">
        <v>32</v>
      </c>
      <c r="AP40" s="62">
        <v>82</v>
      </c>
      <c r="AQ40" s="62"/>
      <c r="AR40" s="62"/>
    </row>
    <row r="41" spans="1:44" s="2" customFormat="1" ht="15.75" customHeight="1">
      <c r="A41" s="54"/>
      <c r="B41" s="91">
        <v>33</v>
      </c>
      <c r="C41" s="86">
        <v>1</v>
      </c>
      <c r="D41" s="87">
        <v>2</v>
      </c>
      <c r="E41" s="87">
        <v>3</v>
      </c>
      <c r="F41" s="87">
        <v>4</v>
      </c>
      <c r="G41" s="88">
        <v>5</v>
      </c>
      <c r="H41" s="90">
        <f t="shared" si="3"/>
        <v>73</v>
      </c>
      <c r="I41" s="86">
        <v>1</v>
      </c>
      <c r="J41" s="87">
        <v>2</v>
      </c>
      <c r="K41" s="87">
        <v>3</v>
      </c>
      <c r="L41" s="87">
        <v>4</v>
      </c>
      <c r="M41" s="88">
        <v>5</v>
      </c>
      <c r="N41" s="90">
        <f t="shared" si="2"/>
        <v>33</v>
      </c>
      <c r="O41" s="86">
        <v>1</v>
      </c>
      <c r="P41" s="87">
        <v>2</v>
      </c>
      <c r="Q41" s="87">
        <v>3</v>
      </c>
      <c r="R41" s="87">
        <v>4</v>
      </c>
      <c r="S41" s="88">
        <v>5</v>
      </c>
      <c r="T41" s="90">
        <f t="shared" si="0"/>
        <v>113</v>
      </c>
      <c r="U41" s="86">
        <v>1</v>
      </c>
      <c r="V41" s="87">
        <v>2</v>
      </c>
      <c r="W41" s="87">
        <v>3</v>
      </c>
      <c r="X41" s="87">
        <v>4</v>
      </c>
      <c r="Y41" s="88">
        <v>5</v>
      </c>
      <c r="Z41" s="94">
        <f t="shared" si="1"/>
        <v>33</v>
      </c>
      <c r="AA41" s="98"/>
      <c r="AB41" s="86">
        <v>1</v>
      </c>
      <c r="AC41" s="87">
        <v>2</v>
      </c>
      <c r="AD41" s="87">
        <v>3</v>
      </c>
      <c r="AE41" s="87">
        <v>4</v>
      </c>
      <c r="AF41" s="88">
        <v>5</v>
      </c>
      <c r="AG41" s="130"/>
      <c r="AH41" s="359" t="s">
        <v>46</v>
      </c>
      <c r="AI41" s="360"/>
      <c r="AJ41" s="360"/>
      <c r="AK41" s="360"/>
      <c r="AL41" s="360"/>
      <c r="AM41" s="361"/>
      <c r="AN41" s="130"/>
      <c r="AO41" s="62">
        <v>33</v>
      </c>
      <c r="AP41" s="62">
        <v>83</v>
      </c>
      <c r="AQ41" s="62"/>
      <c r="AR41" s="62"/>
    </row>
    <row r="42" spans="1:44" s="2" customFormat="1" ht="15.75" customHeight="1">
      <c r="A42" s="54"/>
      <c r="B42" s="90">
        <v>34</v>
      </c>
      <c r="C42" s="86">
        <v>1</v>
      </c>
      <c r="D42" s="87">
        <v>2</v>
      </c>
      <c r="E42" s="87">
        <v>3</v>
      </c>
      <c r="F42" s="87">
        <v>4</v>
      </c>
      <c r="G42" s="88">
        <v>5</v>
      </c>
      <c r="H42" s="90">
        <f t="shared" si="3"/>
        <v>74</v>
      </c>
      <c r="I42" s="86">
        <v>1</v>
      </c>
      <c r="J42" s="87">
        <v>2</v>
      </c>
      <c r="K42" s="87">
        <v>3</v>
      </c>
      <c r="L42" s="87">
        <v>4</v>
      </c>
      <c r="M42" s="88">
        <v>5</v>
      </c>
      <c r="N42" s="90">
        <f t="shared" si="2"/>
        <v>34</v>
      </c>
      <c r="O42" s="86">
        <v>1</v>
      </c>
      <c r="P42" s="87">
        <v>2</v>
      </c>
      <c r="Q42" s="87">
        <v>3</v>
      </c>
      <c r="R42" s="87">
        <v>4</v>
      </c>
      <c r="S42" s="88">
        <v>5</v>
      </c>
      <c r="T42" s="90">
        <f t="shared" si="0"/>
        <v>114</v>
      </c>
      <c r="U42" s="86">
        <v>1</v>
      </c>
      <c r="V42" s="87">
        <v>2</v>
      </c>
      <c r="W42" s="87">
        <v>3</v>
      </c>
      <c r="X42" s="87">
        <v>4</v>
      </c>
      <c r="Y42" s="88">
        <v>5</v>
      </c>
      <c r="Z42" s="94">
        <f t="shared" si="1"/>
        <v>34</v>
      </c>
      <c r="AA42" s="98"/>
      <c r="AB42" s="86">
        <v>1</v>
      </c>
      <c r="AC42" s="87">
        <v>2</v>
      </c>
      <c r="AD42" s="87">
        <v>3</v>
      </c>
      <c r="AE42" s="87">
        <v>4</v>
      </c>
      <c r="AF42" s="88">
        <v>5</v>
      </c>
      <c r="AG42" s="179" t="s">
        <v>30</v>
      </c>
      <c r="AH42" s="40" t="s">
        <v>18</v>
      </c>
      <c r="AI42" s="365" t="s">
        <v>27</v>
      </c>
      <c r="AJ42" s="366"/>
      <c r="AK42" s="366"/>
      <c r="AL42" s="366"/>
      <c r="AM42" s="367"/>
      <c r="AN42" s="179" t="s">
        <v>30</v>
      </c>
      <c r="AO42" s="135">
        <v>34</v>
      </c>
      <c r="AP42" s="62">
        <v>84</v>
      </c>
      <c r="AQ42" s="62"/>
      <c r="AR42" s="62"/>
    </row>
    <row r="43" spans="1:44" s="2" customFormat="1" ht="15.75" customHeight="1">
      <c r="A43" s="54"/>
      <c r="B43" s="91">
        <v>35</v>
      </c>
      <c r="C43" s="86">
        <v>1</v>
      </c>
      <c r="D43" s="87">
        <v>2</v>
      </c>
      <c r="E43" s="87">
        <v>3</v>
      </c>
      <c r="F43" s="87">
        <v>4</v>
      </c>
      <c r="G43" s="88">
        <v>5</v>
      </c>
      <c r="H43" s="90">
        <f t="shared" si="3"/>
        <v>75</v>
      </c>
      <c r="I43" s="86">
        <v>1</v>
      </c>
      <c r="J43" s="87">
        <v>2</v>
      </c>
      <c r="K43" s="87">
        <v>3</v>
      </c>
      <c r="L43" s="87">
        <v>4</v>
      </c>
      <c r="M43" s="88">
        <v>5</v>
      </c>
      <c r="N43" s="90">
        <f t="shared" si="2"/>
        <v>35</v>
      </c>
      <c r="O43" s="86">
        <v>1</v>
      </c>
      <c r="P43" s="87">
        <v>2</v>
      </c>
      <c r="Q43" s="87">
        <v>3</v>
      </c>
      <c r="R43" s="87">
        <v>4</v>
      </c>
      <c r="S43" s="88">
        <v>5</v>
      </c>
      <c r="T43" s="90">
        <f t="shared" si="0"/>
        <v>115</v>
      </c>
      <c r="U43" s="86">
        <v>1</v>
      </c>
      <c r="V43" s="87">
        <v>2</v>
      </c>
      <c r="W43" s="87">
        <v>3</v>
      </c>
      <c r="X43" s="87">
        <v>4</v>
      </c>
      <c r="Y43" s="88">
        <v>5</v>
      </c>
      <c r="Z43" s="94">
        <f t="shared" si="1"/>
        <v>35</v>
      </c>
      <c r="AA43" s="98"/>
      <c r="AB43" s="86">
        <v>1</v>
      </c>
      <c r="AC43" s="87">
        <v>2</v>
      </c>
      <c r="AD43" s="87">
        <v>3</v>
      </c>
      <c r="AE43" s="87">
        <v>4</v>
      </c>
      <c r="AF43" s="88">
        <v>5</v>
      </c>
      <c r="AG43" s="128"/>
      <c r="AH43" s="90">
        <v>1</v>
      </c>
      <c r="AI43" s="86">
        <v>1</v>
      </c>
      <c r="AJ43" s="87">
        <v>2</v>
      </c>
      <c r="AK43" s="87">
        <v>3</v>
      </c>
      <c r="AL43" s="87">
        <v>4</v>
      </c>
      <c r="AM43" s="88">
        <v>5</v>
      </c>
      <c r="AN43" s="128"/>
      <c r="AO43" s="135">
        <v>35</v>
      </c>
      <c r="AP43" s="62">
        <v>85</v>
      </c>
      <c r="AQ43" s="62"/>
      <c r="AR43" s="62"/>
    </row>
    <row r="44" spans="1:44" s="2" customFormat="1" ht="15.75" customHeight="1">
      <c r="A44" s="54"/>
      <c r="B44" s="90">
        <v>36</v>
      </c>
      <c r="C44" s="86">
        <v>1</v>
      </c>
      <c r="D44" s="87">
        <v>2</v>
      </c>
      <c r="E44" s="87">
        <v>3</v>
      </c>
      <c r="F44" s="87">
        <v>4</v>
      </c>
      <c r="G44" s="88">
        <v>5</v>
      </c>
      <c r="H44" s="90">
        <f t="shared" si="3"/>
        <v>76</v>
      </c>
      <c r="I44" s="86">
        <v>1</v>
      </c>
      <c r="J44" s="87">
        <v>2</v>
      </c>
      <c r="K44" s="87">
        <v>3</v>
      </c>
      <c r="L44" s="87">
        <v>4</v>
      </c>
      <c r="M44" s="88">
        <v>5</v>
      </c>
      <c r="N44" s="90">
        <f t="shared" si="2"/>
        <v>36</v>
      </c>
      <c r="O44" s="86">
        <v>1</v>
      </c>
      <c r="P44" s="87">
        <v>2</v>
      </c>
      <c r="Q44" s="87">
        <v>3</v>
      </c>
      <c r="R44" s="87">
        <v>4</v>
      </c>
      <c r="S44" s="88">
        <v>5</v>
      </c>
      <c r="T44" s="90">
        <f t="shared" si="0"/>
        <v>116</v>
      </c>
      <c r="U44" s="86">
        <v>1</v>
      </c>
      <c r="V44" s="87">
        <v>2</v>
      </c>
      <c r="W44" s="87">
        <v>3</v>
      </c>
      <c r="X44" s="87">
        <v>4</v>
      </c>
      <c r="Y44" s="88">
        <v>5</v>
      </c>
      <c r="Z44" s="94">
        <f t="shared" si="1"/>
        <v>36</v>
      </c>
      <c r="AA44" s="98"/>
      <c r="AB44" s="86">
        <v>1</v>
      </c>
      <c r="AC44" s="87">
        <v>2</v>
      </c>
      <c r="AD44" s="87">
        <v>3</v>
      </c>
      <c r="AE44" s="87">
        <v>4</v>
      </c>
      <c r="AF44" s="88">
        <v>5</v>
      </c>
      <c r="AG44" s="128"/>
      <c r="AH44" s="90">
        <v>2</v>
      </c>
      <c r="AI44" s="86">
        <v>1</v>
      </c>
      <c r="AJ44" s="87">
        <v>2</v>
      </c>
      <c r="AK44" s="87">
        <v>3</v>
      </c>
      <c r="AL44" s="87">
        <v>4</v>
      </c>
      <c r="AM44" s="88">
        <v>5</v>
      </c>
      <c r="AN44" s="128"/>
      <c r="AO44" s="135">
        <v>36</v>
      </c>
      <c r="AP44" s="62">
        <v>86</v>
      </c>
      <c r="AQ44" s="62"/>
      <c r="AR44" s="62"/>
    </row>
    <row r="45" spans="1:44" s="2" customFormat="1" ht="15.75" customHeight="1">
      <c r="A45" s="54"/>
      <c r="B45" s="90">
        <v>37</v>
      </c>
      <c r="C45" s="86">
        <v>1</v>
      </c>
      <c r="D45" s="87">
        <v>2</v>
      </c>
      <c r="E45" s="87">
        <v>3</v>
      </c>
      <c r="F45" s="87">
        <v>4</v>
      </c>
      <c r="G45" s="88">
        <v>5</v>
      </c>
      <c r="H45" s="90">
        <f t="shared" si="3"/>
        <v>77</v>
      </c>
      <c r="I45" s="86">
        <v>1</v>
      </c>
      <c r="J45" s="87">
        <v>2</v>
      </c>
      <c r="K45" s="87">
        <v>3</v>
      </c>
      <c r="L45" s="87">
        <v>4</v>
      </c>
      <c r="M45" s="88">
        <v>5</v>
      </c>
      <c r="N45" s="90">
        <f t="shared" si="2"/>
        <v>37</v>
      </c>
      <c r="O45" s="86">
        <v>1</v>
      </c>
      <c r="P45" s="87">
        <v>2</v>
      </c>
      <c r="Q45" s="87">
        <v>3</v>
      </c>
      <c r="R45" s="87">
        <v>4</v>
      </c>
      <c r="S45" s="88">
        <v>5</v>
      </c>
      <c r="T45" s="90">
        <f t="shared" si="0"/>
        <v>117</v>
      </c>
      <c r="U45" s="86">
        <v>1</v>
      </c>
      <c r="V45" s="87">
        <v>2</v>
      </c>
      <c r="W45" s="87">
        <v>3</v>
      </c>
      <c r="X45" s="87">
        <v>4</v>
      </c>
      <c r="Y45" s="88">
        <v>5</v>
      </c>
      <c r="Z45" s="94">
        <f t="shared" si="1"/>
        <v>37</v>
      </c>
      <c r="AA45" s="98"/>
      <c r="AB45" s="86">
        <v>1</v>
      </c>
      <c r="AC45" s="87">
        <v>2</v>
      </c>
      <c r="AD45" s="87">
        <v>3</v>
      </c>
      <c r="AE45" s="87">
        <v>4</v>
      </c>
      <c r="AF45" s="88">
        <v>5</v>
      </c>
      <c r="AG45" s="128"/>
      <c r="AH45" s="91">
        <v>3</v>
      </c>
      <c r="AI45" s="86">
        <v>1</v>
      </c>
      <c r="AJ45" s="87">
        <v>2</v>
      </c>
      <c r="AK45" s="87">
        <v>3</v>
      </c>
      <c r="AL45" s="87">
        <v>4</v>
      </c>
      <c r="AM45" s="88">
        <v>5</v>
      </c>
      <c r="AN45" s="128"/>
      <c r="AO45" s="135">
        <v>37</v>
      </c>
      <c r="AP45" s="62">
        <v>87</v>
      </c>
      <c r="AQ45" s="62"/>
      <c r="AR45" s="62"/>
    </row>
    <row r="46" spans="1:44" s="2" customFormat="1" ht="15.75" customHeight="1">
      <c r="A46" s="54"/>
      <c r="B46" s="91">
        <v>38</v>
      </c>
      <c r="C46" s="86">
        <v>1</v>
      </c>
      <c r="D46" s="87">
        <v>2</v>
      </c>
      <c r="E46" s="87">
        <v>3</v>
      </c>
      <c r="F46" s="87">
        <v>4</v>
      </c>
      <c r="G46" s="88">
        <v>5</v>
      </c>
      <c r="H46" s="90">
        <f t="shared" si="3"/>
        <v>78</v>
      </c>
      <c r="I46" s="86">
        <v>1</v>
      </c>
      <c r="J46" s="87">
        <v>2</v>
      </c>
      <c r="K46" s="87">
        <v>3</v>
      </c>
      <c r="L46" s="87">
        <v>4</v>
      </c>
      <c r="M46" s="88">
        <v>5</v>
      </c>
      <c r="N46" s="90">
        <f t="shared" si="2"/>
        <v>38</v>
      </c>
      <c r="O46" s="86">
        <v>1</v>
      </c>
      <c r="P46" s="87">
        <v>2</v>
      </c>
      <c r="Q46" s="87">
        <v>3</v>
      </c>
      <c r="R46" s="87">
        <v>4</v>
      </c>
      <c r="S46" s="88">
        <v>5</v>
      </c>
      <c r="T46" s="90">
        <f t="shared" si="0"/>
        <v>118</v>
      </c>
      <c r="U46" s="86">
        <v>1</v>
      </c>
      <c r="V46" s="87">
        <v>2</v>
      </c>
      <c r="W46" s="87">
        <v>3</v>
      </c>
      <c r="X46" s="87">
        <v>4</v>
      </c>
      <c r="Y46" s="88">
        <v>5</v>
      </c>
      <c r="Z46" s="94">
        <f t="shared" si="1"/>
        <v>38</v>
      </c>
      <c r="AA46" s="98"/>
      <c r="AB46" s="86">
        <v>1</v>
      </c>
      <c r="AC46" s="87">
        <v>2</v>
      </c>
      <c r="AD46" s="87">
        <v>3</v>
      </c>
      <c r="AE46" s="87">
        <v>4</v>
      </c>
      <c r="AF46" s="88">
        <v>5</v>
      </c>
      <c r="AG46" s="128"/>
      <c r="AH46" s="90">
        <v>4</v>
      </c>
      <c r="AI46" s="86">
        <v>1</v>
      </c>
      <c r="AJ46" s="87">
        <v>2</v>
      </c>
      <c r="AK46" s="87">
        <v>3</v>
      </c>
      <c r="AL46" s="87">
        <v>4</v>
      </c>
      <c r="AM46" s="88">
        <v>5</v>
      </c>
      <c r="AN46" s="128"/>
      <c r="AO46" s="135">
        <v>38</v>
      </c>
      <c r="AP46" s="62">
        <v>88</v>
      </c>
      <c r="AQ46" s="62"/>
      <c r="AR46" s="62"/>
    </row>
    <row r="47" spans="1:44" s="2" customFormat="1" ht="15.75" customHeight="1">
      <c r="A47" s="54"/>
      <c r="B47" s="90">
        <v>39</v>
      </c>
      <c r="C47" s="86">
        <v>1</v>
      </c>
      <c r="D47" s="87">
        <v>2</v>
      </c>
      <c r="E47" s="87">
        <v>3</v>
      </c>
      <c r="F47" s="87">
        <v>4</v>
      </c>
      <c r="G47" s="88">
        <v>5</v>
      </c>
      <c r="H47" s="90">
        <f t="shared" si="3"/>
        <v>79</v>
      </c>
      <c r="I47" s="86">
        <v>1</v>
      </c>
      <c r="J47" s="87">
        <v>2</v>
      </c>
      <c r="K47" s="87">
        <v>3</v>
      </c>
      <c r="L47" s="87">
        <v>4</v>
      </c>
      <c r="M47" s="88">
        <v>5</v>
      </c>
      <c r="N47" s="90">
        <f t="shared" si="2"/>
        <v>39</v>
      </c>
      <c r="O47" s="86">
        <v>1</v>
      </c>
      <c r="P47" s="87">
        <v>2</v>
      </c>
      <c r="Q47" s="87">
        <v>3</v>
      </c>
      <c r="R47" s="87">
        <v>4</v>
      </c>
      <c r="S47" s="88">
        <v>5</v>
      </c>
      <c r="T47" s="90">
        <f t="shared" si="0"/>
        <v>119</v>
      </c>
      <c r="U47" s="86">
        <v>1</v>
      </c>
      <c r="V47" s="87">
        <v>2</v>
      </c>
      <c r="W47" s="87">
        <v>3</v>
      </c>
      <c r="X47" s="87">
        <v>4</v>
      </c>
      <c r="Y47" s="88">
        <v>5</v>
      </c>
      <c r="Z47" s="94">
        <f t="shared" si="1"/>
        <v>39</v>
      </c>
      <c r="AA47" s="98"/>
      <c r="AB47" s="86">
        <v>1</v>
      </c>
      <c r="AC47" s="87">
        <v>2</v>
      </c>
      <c r="AD47" s="87">
        <v>3</v>
      </c>
      <c r="AE47" s="87">
        <v>4</v>
      </c>
      <c r="AF47" s="88">
        <v>5</v>
      </c>
      <c r="AG47" s="128"/>
      <c r="AH47" s="90">
        <v>5</v>
      </c>
      <c r="AI47" s="86">
        <v>1</v>
      </c>
      <c r="AJ47" s="87">
        <v>2</v>
      </c>
      <c r="AK47" s="87">
        <v>3</v>
      </c>
      <c r="AL47" s="87">
        <v>4</v>
      </c>
      <c r="AM47" s="88">
        <v>5</v>
      </c>
      <c r="AN47" s="128"/>
      <c r="AO47" s="135">
        <v>39</v>
      </c>
      <c r="AP47" s="62">
        <v>89</v>
      </c>
      <c r="AQ47" s="62"/>
      <c r="AR47" s="62"/>
    </row>
    <row r="48" spans="1:44" s="2" customFormat="1" ht="15.75" customHeight="1">
      <c r="A48" s="54"/>
      <c r="B48" s="91">
        <v>40</v>
      </c>
      <c r="C48" s="86">
        <v>1</v>
      </c>
      <c r="D48" s="87">
        <v>2</v>
      </c>
      <c r="E48" s="87">
        <v>3</v>
      </c>
      <c r="F48" s="87">
        <v>4</v>
      </c>
      <c r="G48" s="88">
        <v>5</v>
      </c>
      <c r="H48" s="90">
        <f t="shared" si="3"/>
        <v>80</v>
      </c>
      <c r="I48" s="86">
        <v>1</v>
      </c>
      <c r="J48" s="87">
        <v>2</v>
      </c>
      <c r="K48" s="87">
        <v>3</v>
      </c>
      <c r="L48" s="87">
        <v>4</v>
      </c>
      <c r="M48" s="88">
        <v>5</v>
      </c>
      <c r="N48" s="90">
        <f t="shared" si="2"/>
        <v>40</v>
      </c>
      <c r="O48" s="86">
        <v>1</v>
      </c>
      <c r="P48" s="87">
        <v>2</v>
      </c>
      <c r="Q48" s="87">
        <v>3</v>
      </c>
      <c r="R48" s="87">
        <v>4</v>
      </c>
      <c r="S48" s="88">
        <v>5</v>
      </c>
      <c r="T48" s="90">
        <f t="shared" si="0"/>
        <v>120</v>
      </c>
      <c r="U48" s="86">
        <v>1</v>
      </c>
      <c r="V48" s="87">
        <v>2</v>
      </c>
      <c r="W48" s="87">
        <v>3</v>
      </c>
      <c r="X48" s="87">
        <v>4</v>
      </c>
      <c r="Y48" s="88">
        <v>5</v>
      </c>
      <c r="Z48" s="94">
        <f t="shared" si="1"/>
        <v>40</v>
      </c>
      <c r="AA48" s="98"/>
      <c r="AB48" s="86">
        <v>1</v>
      </c>
      <c r="AC48" s="87">
        <v>2</v>
      </c>
      <c r="AD48" s="87">
        <v>3</v>
      </c>
      <c r="AE48" s="87">
        <v>4</v>
      </c>
      <c r="AF48" s="88">
        <v>5</v>
      </c>
      <c r="AG48" s="128"/>
      <c r="AH48" s="91">
        <v>6</v>
      </c>
      <c r="AI48" s="86">
        <v>1</v>
      </c>
      <c r="AJ48" s="87">
        <v>2</v>
      </c>
      <c r="AK48" s="87">
        <v>3</v>
      </c>
      <c r="AL48" s="87">
        <v>4</v>
      </c>
      <c r="AM48" s="88">
        <v>5</v>
      </c>
      <c r="AN48" s="128"/>
      <c r="AO48" s="135">
        <v>40</v>
      </c>
      <c r="AP48" s="62">
        <v>90</v>
      </c>
      <c r="AQ48" s="62"/>
      <c r="AR48" s="62"/>
    </row>
    <row r="49" spans="1:44" s="2" customFormat="1" ht="15.75" hidden="1" customHeight="1">
      <c r="A49" s="54"/>
      <c r="B49" s="90">
        <v>41</v>
      </c>
      <c r="C49" s="86">
        <v>1</v>
      </c>
      <c r="D49" s="87">
        <v>2</v>
      </c>
      <c r="E49" s="87">
        <v>3</v>
      </c>
      <c r="F49" s="87">
        <v>4</v>
      </c>
      <c r="G49" s="88">
        <v>5</v>
      </c>
      <c r="H49" s="90">
        <f t="shared" si="3"/>
        <v>81</v>
      </c>
      <c r="I49" s="86">
        <v>1</v>
      </c>
      <c r="J49" s="87">
        <v>2</v>
      </c>
      <c r="K49" s="87">
        <v>3</v>
      </c>
      <c r="L49" s="87">
        <v>4</v>
      </c>
      <c r="M49" s="88">
        <v>5</v>
      </c>
      <c r="N49" s="90">
        <f t="shared" si="2"/>
        <v>41</v>
      </c>
      <c r="O49" s="86">
        <v>1</v>
      </c>
      <c r="P49" s="87">
        <v>2</v>
      </c>
      <c r="Q49" s="87">
        <v>3</v>
      </c>
      <c r="R49" s="87">
        <v>4</v>
      </c>
      <c r="S49" s="88">
        <v>5</v>
      </c>
      <c r="T49" s="90">
        <f t="shared" ref="T49:T58" si="4">T48+1</f>
        <v>121</v>
      </c>
      <c r="U49" s="86">
        <v>1</v>
      </c>
      <c r="V49" s="87">
        <v>2</v>
      </c>
      <c r="W49" s="87">
        <v>3</v>
      </c>
      <c r="X49" s="87">
        <v>4</v>
      </c>
      <c r="Y49" s="88">
        <v>5</v>
      </c>
      <c r="Z49" s="94">
        <f t="shared" si="1"/>
        <v>41</v>
      </c>
      <c r="AA49" s="98"/>
      <c r="AB49" s="86">
        <v>1</v>
      </c>
      <c r="AC49" s="87">
        <v>2</v>
      </c>
      <c r="AD49" s="87">
        <v>3</v>
      </c>
      <c r="AE49" s="87">
        <v>4</v>
      </c>
      <c r="AF49" s="88">
        <v>5</v>
      </c>
      <c r="AG49" s="139"/>
      <c r="AH49" s="90">
        <v>7</v>
      </c>
      <c r="AI49" s="86">
        <v>1</v>
      </c>
      <c r="AJ49" s="87">
        <v>2</v>
      </c>
      <c r="AK49" s="87">
        <v>3</v>
      </c>
      <c r="AL49" s="87">
        <v>4</v>
      </c>
      <c r="AM49" s="88">
        <v>5</v>
      </c>
      <c r="AN49" s="139"/>
      <c r="AO49" s="135">
        <v>41</v>
      </c>
      <c r="AP49" s="62">
        <v>91</v>
      </c>
      <c r="AQ49" s="62"/>
      <c r="AR49" s="62"/>
    </row>
    <row r="50" spans="1:44" s="2" customFormat="1" ht="15.75" hidden="1" customHeight="1">
      <c r="A50" s="54"/>
      <c r="B50" s="90">
        <v>42</v>
      </c>
      <c r="C50" s="86">
        <v>1</v>
      </c>
      <c r="D50" s="87">
        <v>2</v>
      </c>
      <c r="E50" s="87">
        <v>3</v>
      </c>
      <c r="F50" s="87">
        <v>4</v>
      </c>
      <c r="G50" s="88">
        <v>5</v>
      </c>
      <c r="H50" s="90">
        <f t="shared" si="3"/>
        <v>82</v>
      </c>
      <c r="I50" s="86">
        <v>1</v>
      </c>
      <c r="J50" s="87">
        <v>2</v>
      </c>
      <c r="K50" s="87">
        <v>3</v>
      </c>
      <c r="L50" s="87">
        <v>4</v>
      </c>
      <c r="M50" s="88">
        <v>5</v>
      </c>
      <c r="N50" s="90">
        <f t="shared" si="2"/>
        <v>42</v>
      </c>
      <c r="O50" s="86">
        <v>1</v>
      </c>
      <c r="P50" s="87">
        <v>2</v>
      </c>
      <c r="Q50" s="87">
        <v>3</v>
      </c>
      <c r="R50" s="87">
        <v>4</v>
      </c>
      <c r="S50" s="88">
        <v>5</v>
      </c>
      <c r="T50" s="90">
        <f t="shared" si="4"/>
        <v>122</v>
      </c>
      <c r="U50" s="86">
        <v>1</v>
      </c>
      <c r="V50" s="87">
        <v>2</v>
      </c>
      <c r="W50" s="87">
        <v>3</v>
      </c>
      <c r="X50" s="87">
        <v>4</v>
      </c>
      <c r="Y50" s="88">
        <v>5</v>
      </c>
      <c r="Z50" s="94">
        <f t="shared" si="1"/>
        <v>42</v>
      </c>
      <c r="AA50" s="98"/>
      <c r="AB50" s="86">
        <v>1</v>
      </c>
      <c r="AC50" s="87">
        <v>2</v>
      </c>
      <c r="AD50" s="87">
        <v>3</v>
      </c>
      <c r="AE50" s="87">
        <v>4</v>
      </c>
      <c r="AF50" s="88">
        <v>5</v>
      </c>
      <c r="AG50" s="139"/>
      <c r="AH50" s="90">
        <v>8</v>
      </c>
      <c r="AI50" s="86">
        <v>1</v>
      </c>
      <c r="AJ50" s="87">
        <v>2</v>
      </c>
      <c r="AK50" s="87">
        <v>3</v>
      </c>
      <c r="AL50" s="87">
        <v>4</v>
      </c>
      <c r="AM50" s="88">
        <v>5</v>
      </c>
      <c r="AN50" s="139"/>
      <c r="AO50" s="135">
        <v>42</v>
      </c>
      <c r="AP50" s="62">
        <v>92</v>
      </c>
      <c r="AQ50" s="62"/>
      <c r="AR50" s="62"/>
    </row>
    <row r="51" spans="1:44" s="2" customFormat="1" ht="15.75" hidden="1" customHeight="1">
      <c r="A51" s="54"/>
      <c r="B51" s="91">
        <v>43</v>
      </c>
      <c r="C51" s="86">
        <v>1</v>
      </c>
      <c r="D51" s="87">
        <v>2</v>
      </c>
      <c r="E51" s="87">
        <v>3</v>
      </c>
      <c r="F51" s="87">
        <v>4</v>
      </c>
      <c r="G51" s="88">
        <v>5</v>
      </c>
      <c r="H51" s="90">
        <f t="shared" si="3"/>
        <v>83</v>
      </c>
      <c r="I51" s="86">
        <v>1</v>
      </c>
      <c r="J51" s="87">
        <v>2</v>
      </c>
      <c r="K51" s="87">
        <v>3</v>
      </c>
      <c r="L51" s="87">
        <v>4</v>
      </c>
      <c r="M51" s="88">
        <v>5</v>
      </c>
      <c r="N51" s="90">
        <f t="shared" si="2"/>
        <v>43</v>
      </c>
      <c r="O51" s="86">
        <v>1</v>
      </c>
      <c r="P51" s="87">
        <v>2</v>
      </c>
      <c r="Q51" s="87">
        <v>3</v>
      </c>
      <c r="R51" s="87">
        <v>4</v>
      </c>
      <c r="S51" s="88">
        <v>5</v>
      </c>
      <c r="T51" s="90">
        <f t="shared" si="4"/>
        <v>123</v>
      </c>
      <c r="U51" s="86">
        <v>1</v>
      </c>
      <c r="V51" s="87">
        <v>2</v>
      </c>
      <c r="W51" s="87">
        <v>3</v>
      </c>
      <c r="X51" s="87">
        <v>4</v>
      </c>
      <c r="Y51" s="88">
        <v>5</v>
      </c>
      <c r="Z51" s="94">
        <f t="shared" si="1"/>
        <v>43</v>
      </c>
      <c r="AA51" s="98"/>
      <c r="AB51" s="86">
        <v>1</v>
      </c>
      <c r="AC51" s="87">
        <v>2</v>
      </c>
      <c r="AD51" s="87">
        <v>3</v>
      </c>
      <c r="AE51" s="87">
        <v>4</v>
      </c>
      <c r="AF51" s="88">
        <v>5</v>
      </c>
      <c r="AG51" s="139"/>
      <c r="AH51" s="90">
        <v>9</v>
      </c>
      <c r="AI51" s="86">
        <v>1</v>
      </c>
      <c r="AJ51" s="87">
        <v>2</v>
      </c>
      <c r="AK51" s="87">
        <v>3</v>
      </c>
      <c r="AL51" s="87">
        <v>4</v>
      </c>
      <c r="AM51" s="88">
        <v>5</v>
      </c>
      <c r="AN51" s="139"/>
      <c r="AO51" s="135">
        <v>43</v>
      </c>
      <c r="AP51" s="62">
        <v>93</v>
      </c>
      <c r="AQ51" s="62"/>
      <c r="AR51" s="62"/>
    </row>
    <row r="52" spans="1:44" s="2" customFormat="1" ht="15.75" hidden="1" customHeight="1">
      <c r="A52" s="54"/>
      <c r="B52" s="90">
        <v>44</v>
      </c>
      <c r="C52" s="86">
        <v>1</v>
      </c>
      <c r="D52" s="87">
        <v>2</v>
      </c>
      <c r="E52" s="87">
        <v>3</v>
      </c>
      <c r="F52" s="87">
        <v>4</v>
      </c>
      <c r="G52" s="88">
        <v>5</v>
      </c>
      <c r="H52" s="90">
        <f t="shared" si="3"/>
        <v>84</v>
      </c>
      <c r="I52" s="86">
        <v>1</v>
      </c>
      <c r="J52" s="87">
        <v>2</v>
      </c>
      <c r="K52" s="87">
        <v>3</v>
      </c>
      <c r="L52" s="87">
        <v>4</v>
      </c>
      <c r="M52" s="88">
        <v>5</v>
      </c>
      <c r="N52" s="90">
        <f t="shared" si="2"/>
        <v>44</v>
      </c>
      <c r="O52" s="86">
        <v>1</v>
      </c>
      <c r="P52" s="87">
        <v>2</v>
      </c>
      <c r="Q52" s="87">
        <v>3</v>
      </c>
      <c r="R52" s="87">
        <v>4</v>
      </c>
      <c r="S52" s="88">
        <v>5</v>
      </c>
      <c r="T52" s="90">
        <f t="shared" si="4"/>
        <v>124</v>
      </c>
      <c r="U52" s="86">
        <v>1</v>
      </c>
      <c r="V52" s="87">
        <v>2</v>
      </c>
      <c r="W52" s="87">
        <v>3</v>
      </c>
      <c r="X52" s="87">
        <v>4</v>
      </c>
      <c r="Y52" s="88">
        <v>5</v>
      </c>
      <c r="Z52" s="94">
        <f t="shared" si="1"/>
        <v>44</v>
      </c>
      <c r="AA52" s="98"/>
      <c r="AB52" s="86">
        <v>1</v>
      </c>
      <c r="AC52" s="87">
        <v>2</v>
      </c>
      <c r="AD52" s="87">
        <v>3</v>
      </c>
      <c r="AE52" s="87">
        <v>4</v>
      </c>
      <c r="AF52" s="88">
        <v>5</v>
      </c>
      <c r="AG52" s="139"/>
      <c r="AH52" s="90">
        <v>10</v>
      </c>
      <c r="AI52" s="86">
        <v>1</v>
      </c>
      <c r="AJ52" s="87">
        <v>2</v>
      </c>
      <c r="AK52" s="87">
        <v>3</v>
      </c>
      <c r="AL52" s="87">
        <v>4</v>
      </c>
      <c r="AM52" s="88">
        <v>5</v>
      </c>
      <c r="AN52" s="139"/>
      <c r="AO52" s="135">
        <v>44</v>
      </c>
      <c r="AP52" s="62">
        <v>94</v>
      </c>
      <c r="AQ52" s="62"/>
      <c r="AR52" s="62"/>
    </row>
    <row r="53" spans="1:44" s="2" customFormat="1" ht="15.75" hidden="1" customHeight="1">
      <c r="A53" s="54"/>
      <c r="B53" s="91">
        <v>45</v>
      </c>
      <c r="C53" s="86">
        <v>1</v>
      </c>
      <c r="D53" s="87">
        <v>2</v>
      </c>
      <c r="E53" s="87">
        <v>3</v>
      </c>
      <c r="F53" s="87">
        <v>4</v>
      </c>
      <c r="G53" s="88">
        <v>5</v>
      </c>
      <c r="H53" s="90">
        <f t="shared" si="3"/>
        <v>85</v>
      </c>
      <c r="I53" s="86">
        <v>1</v>
      </c>
      <c r="J53" s="87">
        <v>2</v>
      </c>
      <c r="K53" s="87">
        <v>3</v>
      </c>
      <c r="L53" s="87">
        <v>4</v>
      </c>
      <c r="M53" s="88">
        <v>5</v>
      </c>
      <c r="N53" s="90">
        <f t="shared" si="2"/>
        <v>45</v>
      </c>
      <c r="O53" s="86">
        <v>1</v>
      </c>
      <c r="P53" s="87">
        <v>2</v>
      </c>
      <c r="Q53" s="87">
        <v>3</v>
      </c>
      <c r="R53" s="87">
        <v>4</v>
      </c>
      <c r="S53" s="88">
        <v>5</v>
      </c>
      <c r="T53" s="90">
        <f t="shared" si="4"/>
        <v>125</v>
      </c>
      <c r="U53" s="86">
        <v>1</v>
      </c>
      <c r="V53" s="87">
        <v>2</v>
      </c>
      <c r="W53" s="87">
        <v>3</v>
      </c>
      <c r="X53" s="87">
        <v>4</v>
      </c>
      <c r="Y53" s="88">
        <v>5</v>
      </c>
      <c r="Z53" s="94">
        <f t="shared" si="1"/>
        <v>45</v>
      </c>
      <c r="AA53" s="98"/>
      <c r="AB53" s="86">
        <v>1</v>
      </c>
      <c r="AC53" s="87">
        <v>2</v>
      </c>
      <c r="AD53" s="87">
        <v>3</v>
      </c>
      <c r="AE53" s="87">
        <v>4</v>
      </c>
      <c r="AF53" s="88">
        <v>5</v>
      </c>
      <c r="AG53" s="139"/>
      <c r="AH53" s="90">
        <v>11</v>
      </c>
      <c r="AI53" s="86">
        <v>1</v>
      </c>
      <c r="AJ53" s="87">
        <v>2</v>
      </c>
      <c r="AK53" s="87">
        <v>3</v>
      </c>
      <c r="AL53" s="87">
        <v>4</v>
      </c>
      <c r="AM53" s="88">
        <v>5</v>
      </c>
      <c r="AN53" s="139"/>
      <c r="AO53" s="135">
        <v>45</v>
      </c>
      <c r="AP53" s="62">
        <v>95</v>
      </c>
      <c r="AQ53" s="62"/>
      <c r="AR53" s="62"/>
    </row>
    <row r="54" spans="1:44" s="2" customFormat="1" ht="15.75" hidden="1" customHeight="1">
      <c r="A54" s="54"/>
      <c r="B54" s="90">
        <v>46</v>
      </c>
      <c r="C54" s="86">
        <v>1</v>
      </c>
      <c r="D54" s="87">
        <v>2</v>
      </c>
      <c r="E54" s="87">
        <v>3</v>
      </c>
      <c r="F54" s="87">
        <v>4</v>
      </c>
      <c r="G54" s="88">
        <v>5</v>
      </c>
      <c r="H54" s="90">
        <f t="shared" si="3"/>
        <v>86</v>
      </c>
      <c r="I54" s="86">
        <v>1</v>
      </c>
      <c r="J54" s="87">
        <v>2</v>
      </c>
      <c r="K54" s="87">
        <v>3</v>
      </c>
      <c r="L54" s="87">
        <v>4</v>
      </c>
      <c r="M54" s="88">
        <v>5</v>
      </c>
      <c r="N54" s="90">
        <f t="shared" si="2"/>
        <v>46</v>
      </c>
      <c r="O54" s="86">
        <v>1</v>
      </c>
      <c r="P54" s="87">
        <v>2</v>
      </c>
      <c r="Q54" s="87">
        <v>3</v>
      </c>
      <c r="R54" s="87">
        <v>4</v>
      </c>
      <c r="S54" s="88">
        <v>5</v>
      </c>
      <c r="T54" s="90">
        <f t="shared" si="4"/>
        <v>126</v>
      </c>
      <c r="U54" s="86">
        <v>1</v>
      </c>
      <c r="V54" s="87">
        <v>2</v>
      </c>
      <c r="W54" s="87">
        <v>3</v>
      </c>
      <c r="X54" s="87">
        <v>4</v>
      </c>
      <c r="Y54" s="88">
        <v>5</v>
      </c>
      <c r="Z54" s="94">
        <f t="shared" si="1"/>
        <v>46</v>
      </c>
      <c r="AA54" s="98"/>
      <c r="AB54" s="86">
        <v>1</v>
      </c>
      <c r="AC54" s="87">
        <v>2</v>
      </c>
      <c r="AD54" s="87">
        <v>3</v>
      </c>
      <c r="AE54" s="87">
        <v>4</v>
      </c>
      <c r="AF54" s="88">
        <v>5</v>
      </c>
      <c r="AG54" s="139"/>
      <c r="AH54" s="90">
        <v>12</v>
      </c>
      <c r="AI54" s="86">
        <v>1</v>
      </c>
      <c r="AJ54" s="87">
        <v>2</v>
      </c>
      <c r="AK54" s="87">
        <v>3</v>
      </c>
      <c r="AL54" s="87">
        <v>4</v>
      </c>
      <c r="AM54" s="88">
        <v>5</v>
      </c>
      <c r="AN54" s="139"/>
      <c r="AO54" s="135">
        <v>46</v>
      </c>
      <c r="AP54" s="62">
        <v>96</v>
      </c>
      <c r="AQ54" s="62"/>
      <c r="AR54" s="62"/>
    </row>
    <row r="55" spans="1:44" s="2" customFormat="1" ht="15.75" hidden="1" customHeight="1">
      <c r="A55" s="54"/>
      <c r="B55" s="90">
        <v>47</v>
      </c>
      <c r="C55" s="86">
        <v>1</v>
      </c>
      <c r="D55" s="87">
        <v>2</v>
      </c>
      <c r="E55" s="87">
        <v>3</v>
      </c>
      <c r="F55" s="87">
        <v>4</v>
      </c>
      <c r="G55" s="88">
        <v>5</v>
      </c>
      <c r="H55" s="90">
        <f t="shared" si="3"/>
        <v>87</v>
      </c>
      <c r="I55" s="86">
        <v>1</v>
      </c>
      <c r="J55" s="87">
        <v>2</v>
      </c>
      <c r="K55" s="87">
        <v>3</v>
      </c>
      <c r="L55" s="87">
        <v>4</v>
      </c>
      <c r="M55" s="88">
        <v>5</v>
      </c>
      <c r="N55" s="90">
        <f t="shared" si="2"/>
        <v>47</v>
      </c>
      <c r="O55" s="86">
        <v>1</v>
      </c>
      <c r="P55" s="87">
        <v>2</v>
      </c>
      <c r="Q55" s="87">
        <v>3</v>
      </c>
      <c r="R55" s="87">
        <v>4</v>
      </c>
      <c r="S55" s="88">
        <v>5</v>
      </c>
      <c r="T55" s="90">
        <f t="shared" si="4"/>
        <v>127</v>
      </c>
      <c r="U55" s="86">
        <v>1</v>
      </c>
      <c r="V55" s="87">
        <v>2</v>
      </c>
      <c r="W55" s="87">
        <v>3</v>
      </c>
      <c r="X55" s="87">
        <v>4</v>
      </c>
      <c r="Y55" s="88">
        <v>5</v>
      </c>
      <c r="Z55" s="94">
        <f t="shared" si="1"/>
        <v>47</v>
      </c>
      <c r="AA55" s="98"/>
      <c r="AB55" s="86">
        <v>1</v>
      </c>
      <c r="AC55" s="87">
        <v>2</v>
      </c>
      <c r="AD55" s="87">
        <v>3</v>
      </c>
      <c r="AE55" s="87">
        <v>4</v>
      </c>
      <c r="AF55" s="88">
        <v>5</v>
      </c>
      <c r="AG55" s="139"/>
      <c r="AH55" s="90">
        <v>13</v>
      </c>
      <c r="AI55" s="86">
        <v>1</v>
      </c>
      <c r="AJ55" s="87">
        <v>2</v>
      </c>
      <c r="AK55" s="87">
        <v>3</v>
      </c>
      <c r="AL55" s="87">
        <v>4</v>
      </c>
      <c r="AM55" s="88">
        <v>5</v>
      </c>
      <c r="AN55" s="139"/>
      <c r="AO55" s="135">
        <v>47</v>
      </c>
      <c r="AP55" s="62">
        <v>97</v>
      </c>
      <c r="AQ55" s="62"/>
      <c r="AR55" s="62"/>
    </row>
    <row r="56" spans="1:44" s="2" customFormat="1" ht="15.75" hidden="1" customHeight="1">
      <c r="A56" s="54"/>
      <c r="B56" s="91">
        <v>48</v>
      </c>
      <c r="C56" s="86">
        <v>1</v>
      </c>
      <c r="D56" s="87">
        <v>2</v>
      </c>
      <c r="E56" s="87">
        <v>3</v>
      </c>
      <c r="F56" s="87">
        <v>4</v>
      </c>
      <c r="G56" s="88">
        <v>5</v>
      </c>
      <c r="H56" s="90">
        <f t="shared" si="3"/>
        <v>88</v>
      </c>
      <c r="I56" s="86">
        <v>1</v>
      </c>
      <c r="J56" s="87">
        <v>2</v>
      </c>
      <c r="K56" s="87">
        <v>3</v>
      </c>
      <c r="L56" s="87">
        <v>4</v>
      </c>
      <c r="M56" s="88">
        <v>5</v>
      </c>
      <c r="N56" s="90">
        <f t="shared" si="2"/>
        <v>48</v>
      </c>
      <c r="O56" s="86">
        <v>1</v>
      </c>
      <c r="P56" s="87">
        <v>2</v>
      </c>
      <c r="Q56" s="87">
        <v>3</v>
      </c>
      <c r="R56" s="87">
        <v>4</v>
      </c>
      <c r="S56" s="88">
        <v>5</v>
      </c>
      <c r="T56" s="90">
        <f t="shared" si="4"/>
        <v>128</v>
      </c>
      <c r="U56" s="86">
        <v>1</v>
      </c>
      <c r="V56" s="87">
        <v>2</v>
      </c>
      <c r="W56" s="87">
        <v>3</v>
      </c>
      <c r="X56" s="87">
        <v>4</v>
      </c>
      <c r="Y56" s="88">
        <v>5</v>
      </c>
      <c r="Z56" s="94">
        <f t="shared" si="1"/>
        <v>48</v>
      </c>
      <c r="AA56" s="98"/>
      <c r="AB56" s="86">
        <v>1</v>
      </c>
      <c r="AC56" s="87">
        <v>2</v>
      </c>
      <c r="AD56" s="87">
        <v>3</v>
      </c>
      <c r="AE56" s="87">
        <v>4</v>
      </c>
      <c r="AF56" s="88">
        <v>5</v>
      </c>
      <c r="AG56" s="139"/>
      <c r="AH56" s="90">
        <v>14</v>
      </c>
      <c r="AI56" s="86">
        <v>1</v>
      </c>
      <c r="AJ56" s="87">
        <v>2</v>
      </c>
      <c r="AK56" s="87">
        <v>3</v>
      </c>
      <c r="AL56" s="87">
        <v>4</v>
      </c>
      <c r="AM56" s="88">
        <v>5</v>
      </c>
      <c r="AN56" s="139"/>
      <c r="AO56" s="135">
        <v>48</v>
      </c>
      <c r="AP56" s="62">
        <v>98</v>
      </c>
      <c r="AQ56" s="62"/>
      <c r="AR56" s="62"/>
    </row>
    <row r="57" spans="1:44" s="2" customFormat="1" ht="15.75" hidden="1" customHeight="1">
      <c r="A57" s="54"/>
      <c r="B57" s="90">
        <v>49</v>
      </c>
      <c r="C57" s="86">
        <v>1</v>
      </c>
      <c r="D57" s="87">
        <v>2</v>
      </c>
      <c r="E57" s="87">
        <v>3</v>
      </c>
      <c r="F57" s="87">
        <v>4</v>
      </c>
      <c r="G57" s="88">
        <v>5</v>
      </c>
      <c r="H57" s="90">
        <f t="shared" si="3"/>
        <v>89</v>
      </c>
      <c r="I57" s="86">
        <v>1</v>
      </c>
      <c r="J57" s="87">
        <v>2</v>
      </c>
      <c r="K57" s="87">
        <v>3</v>
      </c>
      <c r="L57" s="87">
        <v>4</v>
      </c>
      <c r="M57" s="88">
        <v>5</v>
      </c>
      <c r="N57" s="90">
        <f t="shared" si="2"/>
        <v>49</v>
      </c>
      <c r="O57" s="86">
        <v>1</v>
      </c>
      <c r="P57" s="87">
        <v>2</v>
      </c>
      <c r="Q57" s="87">
        <v>3</v>
      </c>
      <c r="R57" s="87">
        <v>4</v>
      </c>
      <c r="S57" s="88">
        <v>5</v>
      </c>
      <c r="T57" s="90">
        <f t="shared" si="4"/>
        <v>129</v>
      </c>
      <c r="U57" s="86">
        <v>1</v>
      </c>
      <c r="V57" s="87">
        <v>2</v>
      </c>
      <c r="W57" s="87">
        <v>3</v>
      </c>
      <c r="X57" s="87">
        <v>4</v>
      </c>
      <c r="Y57" s="88">
        <v>5</v>
      </c>
      <c r="Z57" s="94">
        <f t="shared" si="1"/>
        <v>49</v>
      </c>
      <c r="AA57" s="98"/>
      <c r="AB57" s="86">
        <v>1</v>
      </c>
      <c r="AC57" s="87">
        <v>2</v>
      </c>
      <c r="AD57" s="87">
        <v>3</v>
      </c>
      <c r="AE57" s="87">
        <v>4</v>
      </c>
      <c r="AF57" s="88">
        <v>5</v>
      </c>
      <c r="AG57" s="139"/>
      <c r="AH57" s="90">
        <v>15</v>
      </c>
      <c r="AI57" s="86">
        <v>1</v>
      </c>
      <c r="AJ57" s="87">
        <v>2</v>
      </c>
      <c r="AK57" s="87">
        <v>3</v>
      </c>
      <c r="AL57" s="87">
        <v>4</v>
      </c>
      <c r="AM57" s="88">
        <v>5</v>
      </c>
      <c r="AN57" s="139"/>
      <c r="AO57" s="135">
        <v>49</v>
      </c>
      <c r="AP57" s="62">
        <v>99</v>
      </c>
      <c r="AQ57" s="62"/>
      <c r="AR57" s="62"/>
    </row>
    <row r="58" spans="1:44" s="2" customFormat="1" ht="15.75" hidden="1" customHeight="1">
      <c r="A58" s="54"/>
      <c r="B58" s="91">
        <v>50</v>
      </c>
      <c r="C58" s="86">
        <v>1</v>
      </c>
      <c r="D58" s="87">
        <v>2</v>
      </c>
      <c r="E58" s="87">
        <v>3</v>
      </c>
      <c r="F58" s="87">
        <v>4</v>
      </c>
      <c r="G58" s="88">
        <v>5</v>
      </c>
      <c r="H58" s="90">
        <f t="shared" si="3"/>
        <v>90</v>
      </c>
      <c r="I58" s="86">
        <v>1</v>
      </c>
      <c r="J58" s="87">
        <v>2</v>
      </c>
      <c r="K58" s="87">
        <v>3</v>
      </c>
      <c r="L58" s="87">
        <v>4</v>
      </c>
      <c r="M58" s="88">
        <v>5</v>
      </c>
      <c r="N58" s="90">
        <f t="shared" si="2"/>
        <v>50</v>
      </c>
      <c r="O58" s="86">
        <v>1</v>
      </c>
      <c r="P58" s="87">
        <v>2</v>
      </c>
      <c r="Q58" s="87">
        <v>3</v>
      </c>
      <c r="R58" s="87">
        <v>4</v>
      </c>
      <c r="S58" s="88">
        <v>5</v>
      </c>
      <c r="T58" s="90">
        <f t="shared" si="4"/>
        <v>130</v>
      </c>
      <c r="U58" s="86">
        <v>1</v>
      </c>
      <c r="V58" s="87">
        <v>2</v>
      </c>
      <c r="W58" s="87">
        <v>3</v>
      </c>
      <c r="X58" s="87">
        <v>4</v>
      </c>
      <c r="Y58" s="88">
        <v>5</v>
      </c>
      <c r="Z58" s="94">
        <f t="shared" si="1"/>
        <v>50</v>
      </c>
      <c r="AA58" s="98"/>
      <c r="AB58" s="86">
        <v>1</v>
      </c>
      <c r="AC58" s="87">
        <v>2</v>
      </c>
      <c r="AD58" s="87">
        <v>3</v>
      </c>
      <c r="AE58" s="87">
        <v>4</v>
      </c>
      <c r="AF58" s="88">
        <v>5</v>
      </c>
      <c r="AG58" s="139"/>
      <c r="AH58" s="90">
        <v>16</v>
      </c>
      <c r="AI58" s="86">
        <v>1</v>
      </c>
      <c r="AJ58" s="87">
        <v>2</v>
      </c>
      <c r="AK58" s="87">
        <v>3</v>
      </c>
      <c r="AL58" s="87">
        <v>4</v>
      </c>
      <c r="AM58" s="88">
        <v>5</v>
      </c>
      <c r="AN58" s="139"/>
      <c r="AO58" s="136">
        <v>50</v>
      </c>
      <c r="AP58" s="63">
        <v>100</v>
      </c>
      <c r="AQ58" s="63"/>
      <c r="AR58" s="63"/>
    </row>
    <row r="59" spans="1:44" s="2" customFormat="1" ht="25.5" customHeight="1">
      <c r="A59" s="54"/>
      <c r="B59" s="170">
        <v>40</v>
      </c>
      <c r="C59" s="116"/>
      <c r="D59" s="117"/>
      <c r="E59" s="117"/>
      <c r="F59" s="117"/>
      <c r="G59" s="118"/>
      <c r="H59" s="171">
        <f>B59</f>
        <v>40</v>
      </c>
      <c r="I59" s="116"/>
      <c r="J59" s="117"/>
      <c r="K59" s="117"/>
      <c r="L59" s="117"/>
      <c r="M59" s="118"/>
      <c r="N59" s="119">
        <f>H59</f>
        <v>40</v>
      </c>
      <c r="O59" s="116"/>
      <c r="P59" s="117"/>
      <c r="Q59" s="117"/>
      <c r="R59" s="117"/>
      <c r="S59" s="118"/>
      <c r="T59" s="171">
        <f>N59</f>
        <v>40</v>
      </c>
      <c r="U59" s="116"/>
      <c r="V59" s="117"/>
      <c r="W59" s="117"/>
      <c r="X59" s="117"/>
      <c r="Y59" s="118"/>
      <c r="Z59" s="350">
        <f>T59</f>
        <v>40</v>
      </c>
      <c r="AA59" s="351"/>
      <c r="AB59" s="116"/>
      <c r="AC59" s="117"/>
      <c r="AD59" s="117"/>
      <c r="AE59" s="117"/>
      <c r="AF59" s="118"/>
      <c r="AG59" s="140"/>
      <c r="AH59" s="119" t="s">
        <v>12</v>
      </c>
      <c r="AI59" s="79"/>
      <c r="AJ59" s="80"/>
      <c r="AK59" s="80"/>
      <c r="AL59" s="80"/>
      <c r="AM59" s="81"/>
      <c r="AN59" s="140"/>
      <c r="AO59" s="137"/>
      <c r="AP59" s="49"/>
      <c r="AQ59" s="49"/>
      <c r="AR59" s="50"/>
    </row>
    <row r="60" spans="1:44" s="2" customFormat="1" ht="14" customHeight="1">
      <c r="A60" s="54"/>
      <c r="B60" s="16"/>
      <c r="C60" s="75">
        <v>1</v>
      </c>
      <c r="D60" s="76">
        <v>2</v>
      </c>
      <c r="E60" s="76">
        <v>3</v>
      </c>
      <c r="F60" s="76">
        <v>4</v>
      </c>
      <c r="G60" s="77">
        <v>5</v>
      </c>
      <c r="H60" s="78"/>
      <c r="I60" s="75">
        <v>1</v>
      </c>
      <c r="J60" s="76">
        <v>2</v>
      </c>
      <c r="K60" s="76">
        <v>3</v>
      </c>
      <c r="L60" s="76">
        <v>4</v>
      </c>
      <c r="M60" s="77">
        <v>5</v>
      </c>
      <c r="N60" s="78"/>
      <c r="O60" s="75">
        <v>1</v>
      </c>
      <c r="P60" s="76">
        <v>2</v>
      </c>
      <c r="Q60" s="76">
        <v>3</v>
      </c>
      <c r="R60" s="76">
        <v>4</v>
      </c>
      <c r="S60" s="77">
        <v>5</v>
      </c>
      <c r="T60" s="78"/>
      <c r="U60" s="75">
        <v>1</v>
      </c>
      <c r="V60" s="76">
        <v>2</v>
      </c>
      <c r="W60" s="76">
        <v>3</v>
      </c>
      <c r="X60" s="76">
        <v>4</v>
      </c>
      <c r="Y60" s="77">
        <v>5</v>
      </c>
      <c r="Z60" s="73"/>
      <c r="AA60" s="74"/>
      <c r="AB60" s="75">
        <v>1</v>
      </c>
      <c r="AC60" s="76">
        <v>2</v>
      </c>
      <c r="AD60" s="76">
        <v>3</v>
      </c>
      <c r="AE60" s="76">
        <v>4</v>
      </c>
      <c r="AF60" s="77">
        <v>5</v>
      </c>
      <c r="AG60" s="132"/>
      <c r="AH60" s="73"/>
      <c r="AI60" s="75">
        <v>1</v>
      </c>
      <c r="AJ60" s="76">
        <v>2</v>
      </c>
      <c r="AK60" s="76">
        <v>3</v>
      </c>
      <c r="AL60" s="76">
        <v>4</v>
      </c>
      <c r="AM60" s="77">
        <v>5</v>
      </c>
      <c r="AN60" s="132"/>
      <c r="AO60" s="60"/>
    </row>
    <row r="61" spans="1:44" s="2" customFormat="1" ht="14" customHeight="1">
      <c r="A61" s="54"/>
      <c r="B61" s="16"/>
      <c r="C61" s="11">
        <v>1</v>
      </c>
      <c r="D61" s="12">
        <v>2</v>
      </c>
      <c r="E61" s="12">
        <v>3</v>
      </c>
      <c r="F61" s="12">
        <v>4</v>
      </c>
      <c r="G61" s="13">
        <v>5</v>
      </c>
      <c r="H61" s="14"/>
      <c r="I61" s="11">
        <v>1</v>
      </c>
      <c r="J61" s="12">
        <v>2</v>
      </c>
      <c r="K61" s="12">
        <v>3</v>
      </c>
      <c r="L61" s="12">
        <v>4</v>
      </c>
      <c r="M61" s="13">
        <v>5</v>
      </c>
      <c r="N61" s="14"/>
      <c r="O61" s="11">
        <v>1</v>
      </c>
      <c r="P61" s="12">
        <v>2</v>
      </c>
      <c r="Q61" s="12">
        <v>3</v>
      </c>
      <c r="R61" s="12">
        <v>4</v>
      </c>
      <c r="S61" s="13">
        <v>5</v>
      </c>
      <c r="T61" s="14"/>
      <c r="U61" s="11">
        <v>1</v>
      </c>
      <c r="V61" s="12">
        <v>2</v>
      </c>
      <c r="W61" s="12">
        <v>3</v>
      </c>
      <c r="X61" s="12">
        <v>4</v>
      </c>
      <c r="Y61" s="13">
        <v>5</v>
      </c>
      <c r="Z61" s="15"/>
      <c r="AA61" s="72"/>
      <c r="AB61" s="11">
        <v>1</v>
      </c>
      <c r="AC61" s="12">
        <v>2</v>
      </c>
      <c r="AD61" s="12">
        <v>3</v>
      </c>
      <c r="AE61" s="12">
        <v>4</v>
      </c>
      <c r="AF61" s="13">
        <v>5</v>
      </c>
      <c r="AG61" s="133"/>
      <c r="AH61" s="15"/>
      <c r="AI61" s="11">
        <v>1</v>
      </c>
      <c r="AJ61" s="12">
        <v>2</v>
      </c>
      <c r="AK61" s="12">
        <v>3</v>
      </c>
      <c r="AL61" s="12">
        <v>4</v>
      </c>
      <c r="AM61" s="13">
        <v>5</v>
      </c>
      <c r="AN61" s="133"/>
      <c r="AO61" s="27"/>
    </row>
    <row r="62" spans="1:44" s="2" customFormat="1" ht="14" customHeight="1">
      <c r="A62" s="54"/>
      <c r="B62" s="16"/>
      <c r="C62" s="11">
        <v>1</v>
      </c>
      <c r="D62" s="12">
        <v>2</v>
      </c>
      <c r="E62" s="12">
        <v>3</v>
      </c>
      <c r="F62" s="12">
        <v>4</v>
      </c>
      <c r="G62" s="13">
        <v>5</v>
      </c>
      <c r="H62" s="14"/>
      <c r="I62" s="11">
        <v>1</v>
      </c>
      <c r="J62" s="12">
        <v>2</v>
      </c>
      <c r="K62" s="12">
        <v>3</v>
      </c>
      <c r="L62" s="12">
        <v>4</v>
      </c>
      <c r="M62" s="13">
        <v>5</v>
      </c>
      <c r="N62" s="14"/>
      <c r="O62" s="11">
        <v>1</v>
      </c>
      <c r="P62" s="12">
        <v>2</v>
      </c>
      <c r="Q62" s="12">
        <v>3</v>
      </c>
      <c r="R62" s="12">
        <v>4</v>
      </c>
      <c r="S62" s="13">
        <v>5</v>
      </c>
      <c r="T62" s="14"/>
      <c r="U62" s="11">
        <v>1</v>
      </c>
      <c r="V62" s="12">
        <v>2</v>
      </c>
      <c r="W62" s="12">
        <v>3</v>
      </c>
      <c r="X62" s="12">
        <v>4</v>
      </c>
      <c r="Y62" s="13">
        <v>5</v>
      </c>
      <c r="Z62" s="15"/>
      <c r="AA62" s="72"/>
      <c r="AB62" s="11">
        <v>1</v>
      </c>
      <c r="AC62" s="12">
        <v>2</v>
      </c>
      <c r="AD62" s="12">
        <v>3</v>
      </c>
      <c r="AE62" s="12">
        <v>4</v>
      </c>
      <c r="AF62" s="13">
        <v>5</v>
      </c>
      <c r="AG62" s="133"/>
      <c r="AH62" s="15"/>
      <c r="AI62" s="11">
        <v>1</v>
      </c>
      <c r="AJ62" s="12">
        <v>2</v>
      </c>
      <c r="AK62" s="12">
        <v>3</v>
      </c>
      <c r="AL62" s="12">
        <v>4</v>
      </c>
      <c r="AM62" s="13">
        <v>5</v>
      </c>
      <c r="AN62" s="133"/>
      <c r="AO62" s="27"/>
    </row>
    <row r="63" spans="1:44" s="2" customFormat="1" ht="14" customHeight="1">
      <c r="A63" s="54"/>
      <c r="B63" s="16"/>
      <c r="C63" s="11">
        <v>1</v>
      </c>
      <c r="D63" s="12">
        <v>2</v>
      </c>
      <c r="E63" s="12">
        <v>3</v>
      </c>
      <c r="F63" s="12">
        <v>4</v>
      </c>
      <c r="G63" s="13">
        <v>5</v>
      </c>
      <c r="H63" s="14"/>
      <c r="I63" s="11">
        <v>1</v>
      </c>
      <c r="J63" s="12">
        <v>2</v>
      </c>
      <c r="K63" s="12">
        <v>3</v>
      </c>
      <c r="L63" s="12">
        <v>4</v>
      </c>
      <c r="M63" s="13">
        <v>5</v>
      </c>
      <c r="N63" s="14"/>
      <c r="O63" s="11">
        <v>1</v>
      </c>
      <c r="P63" s="12">
        <v>2</v>
      </c>
      <c r="Q63" s="12">
        <v>3</v>
      </c>
      <c r="R63" s="12">
        <v>4</v>
      </c>
      <c r="S63" s="13">
        <v>5</v>
      </c>
      <c r="T63" s="14"/>
      <c r="U63" s="11">
        <v>1</v>
      </c>
      <c r="V63" s="12">
        <v>2</v>
      </c>
      <c r="W63" s="12">
        <v>3</v>
      </c>
      <c r="X63" s="12">
        <v>4</v>
      </c>
      <c r="Y63" s="13">
        <v>5</v>
      </c>
      <c r="Z63" s="15"/>
      <c r="AA63" s="72"/>
      <c r="AB63" s="11">
        <v>1</v>
      </c>
      <c r="AC63" s="12">
        <v>2</v>
      </c>
      <c r="AD63" s="12">
        <v>3</v>
      </c>
      <c r="AE63" s="12">
        <v>4</v>
      </c>
      <c r="AF63" s="13">
        <v>5</v>
      </c>
      <c r="AG63" s="133"/>
      <c r="AH63" s="15"/>
      <c r="AI63" s="11">
        <v>1</v>
      </c>
      <c r="AJ63" s="12">
        <v>2</v>
      </c>
      <c r="AK63" s="12">
        <v>3</v>
      </c>
      <c r="AL63" s="12">
        <v>4</v>
      </c>
      <c r="AM63" s="13">
        <v>5</v>
      </c>
      <c r="AN63" s="133"/>
      <c r="AO63" s="27"/>
    </row>
    <row r="64" spans="1:44" s="2" customFormat="1" ht="14" customHeight="1">
      <c r="A64" s="54"/>
      <c r="B64" s="16"/>
      <c r="C64" s="11">
        <v>1</v>
      </c>
      <c r="D64" s="12">
        <v>2</v>
      </c>
      <c r="E64" s="12">
        <v>3</v>
      </c>
      <c r="F64" s="12">
        <v>4</v>
      </c>
      <c r="G64" s="13">
        <v>5</v>
      </c>
      <c r="H64" s="14"/>
      <c r="I64" s="11">
        <v>1</v>
      </c>
      <c r="J64" s="12">
        <v>2</v>
      </c>
      <c r="K64" s="12">
        <v>3</v>
      </c>
      <c r="L64" s="12">
        <v>4</v>
      </c>
      <c r="M64" s="13">
        <v>5</v>
      </c>
      <c r="N64" s="14"/>
      <c r="O64" s="11">
        <v>1</v>
      </c>
      <c r="P64" s="12">
        <v>2</v>
      </c>
      <c r="Q64" s="12">
        <v>3</v>
      </c>
      <c r="R64" s="12">
        <v>4</v>
      </c>
      <c r="S64" s="13">
        <v>5</v>
      </c>
      <c r="T64" s="14"/>
      <c r="U64" s="11">
        <v>1</v>
      </c>
      <c r="V64" s="12">
        <v>2</v>
      </c>
      <c r="W64" s="12">
        <v>3</v>
      </c>
      <c r="X64" s="12">
        <v>4</v>
      </c>
      <c r="Y64" s="13">
        <v>5</v>
      </c>
      <c r="Z64" s="15"/>
      <c r="AA64" s="72"/>
      <c r="AB64" s="11">
        <v>1</v>
      </c>
      <c r="AC64" s="12">
        <v>2</v>
      </c>
      <c r="AD64" s="12">
        <v>3</v>
      </c>
      <c r="AE64" s="12">
        <v>4</v>
      </c>
      <c r="AF64" s="13">
        <v>5</v>
      </c>
      <c r="AG64" s="133"/>
      <c r="AH64" s="15"/>
      <c r="AI64" s="11">
        <v>1</v>
      </c>
      <c r="AJ64" s="12">
        <v>2</v>
      </c>
      <c r="AK64" s="12">
        <v>3</v>
      </c>
      <c r="AL64" s="12">
        <v>4</v>
      </c>
      <c r="AM64" s="13">
        <v>5</v>
      </c>
      <c r="AN64" s="133"/>
      <c r="AO64" s="27"/>
    </row>
    <row r="65" spans="1:41" s="2" customFormat="1" ht="14" customHeight="1">
      <c r="A65" s="54"/>
      <c r="B65" s="16"/>
      <c r="C65" s="11">
        <v>1</v>
      </c>
      <c r="D65" s="12">
        <v>2</v>
      </c>
      <c r="E65" s="12">
        <v>3</v>
      </c>
      <c r="F65" s="12">
        <v>4</v>
      </c>
      <c r="G65" s="13">
        <v>5</v>
      </c>
      <c r="H65" s="14"/>
      <c r="I65" s="11">
        <v>1</v>
      </c>
      <c r="J65" s="12">
        <v>2</v>
      </c>
      <c r="K65" s="12">
        <v>3</v>
      </c>
      <c r="L65" s="12">
        <v>4</v>
      </c>
      <c r="M65" s="13">
        <v>5</v>
      </c>
      <c r="N65" s="14"/>
      <c r="O65" s="11">
        <v>1</v>
      </c>
      <c r="P65" s="12">
        <v>2</v>
      </c>
      <c r="Q65" s="12">
        <v>3</v>
      </c>
      <c r="R65" s="12">
        <v>4</v>
      </c>
      <c r="S65" s="13">
        <v>5</v>
      </c>
      <c r="T65" s="14"/>
      <c r="U65" s="11">
        <v>1</v>
      </c>
      <c r="V65" s="12">
        <v>2</v>
      </c>
      <c r="W65" s="12">
        <v>3</v>
      </c>
      <c r="X65" s="12">
        <v>4</v>
      </c>
      <c r="Y65" s="13">
        <v>5</v>
      </c>
      <c r="Z65" s="15"/>
      <c r="AA65" s="72"/>
      <c r="AB65" s="11">
        <v>1</v>
      </c>
      <c r="AC65" s="12">
        <v>2</v>
      </c>
      <c r="AD65" s="12">
        <v>3</v>
      </c>
      <c r="AE65" s="12">
        <v>4</v>
      </c>
      <c r="AF65" s="13">
        <v>5</v>
      </c>
      <c r="AG65" s="133"/>
      <c r="AH65" s="15"/>
      <c r="AI65" s="11">
        <v>1</v>
      </c>
      <c r="AJ65" s="12">
        <v>2</v>
      </c>
      <c r="AK65" s="12">
        <v>3</v>
      </c>
      <c r="AL65" s="12">
        <v>4</v>
      </c>
      <c r="AM65" s="13">
        <v>5</v>
      </c>
      <c r="AN65" s="133"/>
      <c r="AO65" s="27"/>
    </row>
    <row r="66" spans="1:41" s="2" customFormat="1" ht="14" customHeight="1">
      <c r="A66" s="54"/>
      <c r="B66" s="16"/>
      <c r="C66" s="11">
        <v>1</v>
      </c>
      <c r="D66" s="12">
        <v>2</v>
      </c>
      <c r="E66" s="12">
        <v>3</v>
      </c>
      <c r="F66" s="12">
        <v>4</v>
      </c>
      <c r="G66" s="13">
        <v>5</v>
      </c>
      <c r="H66" s="14"/>
      <c r="I66" s="11">
        <v>1</v>
      </c>
      <c r="J66" s="12">
        <v>2</v>
      </c>
      <c r="K66" s="12">
        <v>3</v>
      </c>
      <c r="L66" s="12">
        <v>4</v>
      </c>
      <c r="M66" s="13">
        <v>5</v>
      </c>
      <c r="N66" s="14"/>
      <c r="O66" s="11">
        <v>1</v>
      </c>
      <c r="P66" s="12">
        <v>2</v>
      </c>
      <c r="Q66" s="12">
        <v>3</v>
      </c>
      <c r="R66" s="12">
        <v>4</v>
      </c>
      <c r="S66" s="13">
        <v>5</v>
      </c>
      <c r="T66" s="14"/>
      <c r="U66" s="11">
        <v>1</v>
      </c>
      <c r="V66" s="12">
        <v>2</v>
      </c>
      <c r="W66" s="12">
        <v>3</v>
      </c>
      <c r="X66" s="12">
        <v>4</v>
      </c>
      <c r="Y66" s="13">
        <v>5</v>
      </c>
      <c r="Z66" s="15"/>
      <c r="AA66" s="72"/>
      <c r="AB66" s="11">
        <v>1</v>
      </c>
      <c r="AC66" s="12">
        <v>2</v>
      </c>
      <c r="AD66" s="12">
        <v>3</v>
      </c>
      <c r="AE66" s="12">
        <v>4</v>
      </c>
      <c r="AF66" s="13">
        <v>5</v>
      </c>
      <c r="AG66" s="133"/>
      <c r="AH66" s="15"/>
      <c r="AI66" s="11">
        <v>1</v>
      </c>
      <c r="AJ66" s="12">
        <v>2</v>
      </c>
      <c r="AK66" s="12">
        <v>3</v>
      </c>
      <c r="AL66" s="12">
        <v>4</v>
      </c>
      <c r="AM66" s="13">
        <v>5</v>
      </c>
      <c r="AN66" s="133"/>
      <c r="AO66" s="27"/>
    </row>
    <row r="67" spans="1:41" s="2" customFormat="1" ht="14" customHeight="1">
      <c r="A67" s="54"/>
      <c r="B67" s="16"/>
      <c r="C67" s="11">
        <v>1</v>
      </c>
      <c r="D67" s="12">
        <v>2</v>
      </c>
      <c r="E67" s="12">
        <v>3</v>
      </c>
      <c r="F67" s="12">
        <v>4</v>
      </c>
      <c r="G67" s="13">
        <v>5</v>
      </c>
      <c r="H67" s="14"/>
      <c r="I67" s="11">
        <v>1</v>
      </c>
      <c r="J67" s="12">
        <v>2</v>
      </c>
      <c r="K67" s="12">
        <v>3</v>
      </c>
      <c r="L67" s="12">
        <v>4</v>
      </c>
      <c r="M67" s="13">
        <v>5</v>
      </c>
      <c r="N67" s="14"/>
      <c r="O67" s="11">
        <v>1</v>
      </c>
      <c r="P67" s="12">
        <v>2</v>
      </c>
      <c r="Q67" s="12">
        <v>3</v>
      </c>
      <c r="R67" s="12">
        <v>4</v>
      </c>
      <c r="S67" s="13">
        <v>5</v>
      </c>
      <c r="T67" s="14"/>
      <c r="U67" s="11">
        <v>1</v>
      </c>
      <c r="V67" s="12">
        <v>2</v>
      </c>
      <c r="W67" s="12">
        <v>3</v>
      </c>
      <c r="X67" s="12">
        <v>4</v>
      </c>
      <c r="Y67" s="13">
        <v>5</v>
      </c>
      <c r="Z67" s="15"/>
      <c r="AA67" s="72"/>
      <c r="AB67" s="11">
        <v>1</v>
      </c>
      <c r="AC67" s="12">
        <v>2</v>
      </c>
      <c r="AD67" s="12">
        <v>3</v>
      </c>
      <c r="AE67" s="12">
        <v>4</v>
      </c>
      <c r="AF67" s="13">
        <v>5</v>
      </c>
      <c r="AG67" s="133"/>
      <c r="AH67" s="15"/>
      <c r="AI67" s="11">
        <v>1</v>
      </c>
      <c r="AJ67" s="12">
        <v>2</v>
      </c>
      <c r="AK67" s="12">
        <v>3</v>
      </c>
      <c r="AL67" s="12">
        <v>4</v>
      </c>
      <c r="AM67" s="13">
        <v>5</v>
      </c>
      <c r="AN67" s="133"/>
      <c r="AO67" s="27"/>
    </row>
    <row r="68" spans="1:41" s="2" customFormat="1" ht="14" customHeight="1">
      <c r="A68" s="54"/>
      <c r="B68" s="16"/>
      <c r="C68" s="11">
        <v>1</v>
      </c>
      <c r="D68" s="12">
        <v>2</v>
      </c>
      <c r="E68" s="12">
        <v>3</v>
      </c>
      <c r="F68" s="12">
        <v>4</v>
      </c>
      <c r="G68" s="13">
        <v>5</v>
      </c>
      <c r="H68" s="14"/>
      <c r="I68" s="11">
        <v>1</v>
      </c>
      <c r="J68" s="12">
        <v>2</v>
      </c>
      <c r="K68" s="12">
        <v>3</v>
      </c>
      <c r="L68" s="12">
        <v>4</v>
      </c>
      <c r="M68" s="13">
        <v>5</v>
      </c>
      <c r="N68" s="14"/>
      <c r="O68" s="11">
        <v>1</v>
      </c>
      <c r="P68" s="12">
        <v>2</v>
      </c>
      <c r="Q68" s="12">
        <v>3</v>
      </c>
      <c r="R68" s="12">
        <v>4</v>
      </c>
      <c r="S68" s="13">
        <v>5</v>
      </c>
      <c r="T68" s="14"/>
      <c r="U68" s="11">
        <v>1</v>
      </c>
      <c r="V68" s="12">
        <v>2</v>
      </c>
      <c r="W68" s="12">
        <v>3</v>
      </c>
      <c r="X68" s="12">
        <v>4</v>
      </c>
      <c r="Y68" s="13">
        <v>5</v>
      </c>
      <c r="Z68" s="15"/>
      <c r="AA68" s="72"/>
      <c r="AB68" s="11">
        <v>1</v>
      </c>
      <c r="AC68" s="12">
        <v>2</v>
      </c>
      <c r="AD68" s="12">
        <v>3</v>
      </c>
      <c r="AE68" s="12">
        <v>4</v>
      </c>
      <c r="AF68" s="13">
        <v>5</v>
      </c>
      <c r="AG68" s="133"/>
      <c r="AH68" s="15"/>
      <c r="AI68" s="11">
        <v>1</v>
      </c>
      <c r="AJ68" s="12">
        <v>2</v>
      </c>
      <c r="AK68" s="12">
        <v>3</v>
      </c>
      <c r="AL68" s="12">
        <v>4</v>
      </c>
      <c r="AM68" s="13">
        <v>5</v>
      </c>
      <c r="AN68" s="133"/>
      <c r="AO68" s="27"/>
    </row>
    <row r="69" spans="1:41" s="2" customFormat="1" ht="14" customHeight="1">
      <c r="A69" s="54"/>
      <c r="B69" s="16"/>
      <c r="C69" s="11">
        <v>1</v>
      </c>
      <c r="D69" s="12">
        <v>2</v>
      </c>
      <c r="E69" s="12">
        <v>3</v>
      </c>
      <c r="F69" s="12">
        <v>4</v>
      </c>
      <c r="G69" s="13">
        <v>5</v>
      </c>
      <c r="H69" s="14"/>
      <c r="I69" s="11">
        <v>1</v>
      </c>
      <c r="J69" s="12">
        <v>2</v>
      </c>
      <c r="K69" s="12">
        <v>3</v>
      </c>
      <c r="L69" s="12">
        <v>4</v>
      </c>
      <c r="M69" s="13">
        <v>5</v>
      </c>
      <c r="N69" s="14"/>
      <c r="O69" s="11">
        <v>1</v>
      </c>
      <c r="P69" s="12">
        <v>2</v>
      </c>
      <c r="Q69" s="12">
        <v>3</v>
      </c>
      <c r="R69" s="12">
        <v>4</v>
      </c>
      <c r="S69" s="13">
        <v>5</v>
      </c>
      <c r="T69" s="14"/>
      <c r="U69" s="11">
        <v>1</v>
      </c>
      <c r="V69" s="12">
        <v>2</v>
      </c>
      <c r="W69" s="12">
        <v>3</v>
      </c>
      <c r="X69" s="12">
        <v>4</v>
      </c>
      <c r="Y69" s="13">
        <v>5</v>
      </c>
      <c r="Z69" s="15"/>
      <c r="AA69" s="72"/>
      <c r="AB69" s="11">
        <v>1</v>
      </c>
      <c r="AC69" s="12">
        <v>2</v>
      </c>
      <c r="AD69" s="12">
        <v>3</v>
      </c>
      <c r="AE69" s="12">
        <v>4</v>
      </c>
      <c r="AF69" s="13">
        <v>5</v>
      </c>
      <c r="AG69" s="133"/>
      <c r="AH69" s="15"/>
      <c r="AI69" s="11">
        <v>1</v>
      </c>
      <c r="AJ69" s="12">
        <v>2</v>
      </c>
      <c r="AK69" s="12">
        <v>3</v>
      </c>
      <c r="AL69" s="12">
        <v>4</v>
      </c>
      <c r="AM69" s="13">
        <v>5</v>
      </c>
      <c r="AN69" s="133"/>
      <c r="AO69" s="27"/>
    </row>
    <row r="70" spans="1:41" s="2" customFormat="1" ht="14" customHeight="1">
      <c r="A70" s="54"/>
      <c r="B70" s="16"/>
      <c r="C70" s="11">
        <v>1</v>
      </c>
      <c r="D70" s="12">
        <v>2</v>
      </c>
      <c r="E70" s="12">
        <v>3</v>
      </c>
      <c r="F70" s="12">
        <v>4</v>
      </c>
      <c r="G70" s="13">
        <v>5</v>
      </c>
      <c r="H70" s="14"/>
      <c r="I70" s="11">
        <v>1</v>
      </c>
      <c r="J70" s="12">
        <v>2</v>
      </c>
      <c r="K70" s="12">
        <v>3</v>
      </c>
      <c r="L70" s="12">
        <v>4</v>
      </c>
      <c r="M70" s="13">
        <v>5</v>
      </c>
      <c r="N70" s="14"/>
      <c r="O70" s="11">
        <v>1</v>
      </c>
      <c r="P70" s="12">
        <v>2</v>
      </c>
      <c r="Q70" s="12">
        <v>3</v>
      </c>
      <c r="R70" s="12">
        <v>4</v>
      </c>
      <c r="S70" s="13">
        <v>5</v>
      </c>
      <c r="T70" s="14"/>
      <c r="U70" s="11">
        <v>1</v>
      </c>
      <c r="V70" s="12">
        <v>2</v>
      </c>
      <c r="W70" s="12">
        <v>3</v>
      </c>
      <c r="X70" s="12">
        <v>4</v>
      </c>
      <c r="Y70" s="13">
        <v>5</v>
      </c>
      <c r="Z70" s="15"/>
      <c r="AA70" s="72"/>
      <c r="AB70" s="11">
        <v>1</v>
      </c>
      <c r="AC70" s="12">
        <v>2</v>
      </c>
      <c r="AD70" s="12">
        <v>3</v>
      </c>
      <c r="AE70" s="12">
        <v>4</v>
      </c>
      <c r="AF70" s="13">
        <v>5</v>
      </c>
      <c r="AG70" s="133"/>
      <c r="AH70" s="15"/>
      <c r="AI70" s="11">
        <v>1</v>
      </c>
      <c r="AJ70" s="12">
        <v>2</v>
      </c>
      <c r="AK70" s="12">
        <v>3</v>
      </c>
      <c r="AL70" s="12">
        <v>4</v>
      </c>
      <c r="AM70" s="13">
        <v>5</v>
      </c>
      <c r="AN70" s="133"/>
      <c r="AO70" s="27"/>
    </row>
    <row r="71" spans="1:41" s="2" customFormat="1" ht="14" customHeight="1">
      <c r="A71" s="54"/>
      <c r="B71" s="16"/>
      <c r="C71" s="11">
        <v>1</v>
      </c>
      <c r="D71" s="12">
        <v>2</v>
      </c>
      <c r="E71" s="12">
        <v>3</v>
      </c>
      <c r="F71" s="12">
        <v>4</v>
      </c>
      <c r="G71" s="13">
        <v>5</v>
      </c>
      <c r="H71" s="14"/>
      <c r="I71" s="11">
        <v>1</v>
      </c>
      <c r="J71" s="12">
        <v>2</v>
      </c>
      <c r="K71" s="12">
        <v>3</v>
      </c>
      <c r="L71" s="12">
        <v>4</v>
      </c>
      <c r="M71" s="13">
        <v>5</v>
      </c>
      <c r="N71" s="14"/>
      <c r="O71" s="11">
        <v>1</v>
      </c>
      <c r="P71" s="12">
        <v>2</v>
      </c>
      <c r="Q71" s="12">
        <v>3</v>
      </c>
      <c r="R71" s="12">
        <v>4</v>
      </c>
      <c r="S71" s="13">
        <v>5</v>
      </c>
      <c r="T71" s="14"/>
      <c r="U71" s="11">
        <v>1</v>
      </c>
      <c r="V71" s="12">
        <v>2</v>
      </c>
      <c r="W71" s="12">
        <v>3</v>
      </c>
      <c r="X71" s="12">
        <v>4</v>
      </c>
      <c r="Y71" s="13">
        <v>5</v>
      </c>
      <c r="Z71" s="15"/>
      <c r="AA71" s="72"/>
      <c r="AB71" s="11">
        <v>1</v>
      </c>
      <c r="AC71" s="12">
        <v>2</v>
      </c>
      <c r="AD71" s="12">
        <v>3</v>
      </c>
      <c r="AE71" s="12">
        <v>4</v>
      </c>
      <c r="AF71" s="13">
        <v>5</v>
      </c>
      <c r="AG71" s="133"/>
      <c r="AH71" s="15"/>
      <c r="AI71" s="11">
        <v>1</v>
      </c>
      <c r="AJ71" s="12">
        <v>2</v>
      </c>
      <c r="AK71" s="12">
        <v>3</v>
      </c>
      <c r="AL71" s="12">
        <v>4</v>
      </c>
      <c r="AM71" s="13">
        <v>5</v>
      </c>
      <c r="AN71" s="133"/>
      <c r="AO71" s="27"/>
    </row>
    <row r="72" spans="1:41" s="2" customFormat="1" ht="14" customHeight="1">
      <c r="A72" s="54"/>
      <c r="B72" s="16"/>
      <c r="C72" s="11">
        <v>1</v>
      </c>
      <c r="D72" s="12">
        <v>2</v>
      </c>
      <c r="E72" s="12">
        <v>3</v>
      </c>
      <c r="F72" s="12">
        <v>4</v>
      </c>
      <c r="G72" s="13">
        <v>5</v>
      </c>
      <c r="H72" s="14"/>
      <c r="I72" s="11">
        <v>1</v>
      </c>
      <c r="J72" s="12">
        <v>2</v>
      </c>
      <c r="K72" s="12">
        <v>3</v>
      </c>
      <c r="L72" s="12">
        <v>4</v>
      </c>
      <c r="M72" s="13">
        <v>5</v>
      </c>
      <c r="N72" s="14"/>
      <c r="O72" s="11">
        <v>1</v>
      </c>
      <c r="P72" s="12">
        <v>2</v>
      </c>
      <c r="Q72" s="12">
        <v>3</v>
      </c>
      <c r="R72" s="12">
        <v>4</v>
      </c>
      <c r="S72" s="13">
        <v>5</v>
      </c>
      <c r="T72" s="14"/>
      <c r="U72" s="11">
        <v>1</v>
      </c>
      <c r="V72" s="12">
        <v>2</v>
      </c>
      <c r="W72" s="12">
        <v>3</v>
      </c>
      <c r="X72" s="12">
        <v>4</v>
      </c>
      <c r="Y72" s="13">
        <v>5</v>
      </c>
      <c r="Z72" s="15"/>
      <c r="AA72" s="72"/>
      <c r="AB72" s="11">
        <v>1</v>
      </c>
      <c r="AC72" s="12">
        <v>2</v>
      </c>
      <c r="AD72" s="12">
        <v>3</v>
      </c>
      <c r="AE72" s="12">
        <v>4</v>
      </c>
      <c r="AF72" s="13">
        <v>5</v>
      </c>
      <c r="AG72" s="133"/>
      <c r="AH72" s="15"/>
      <c r="AI72" s="11">
        <v>1</v>
      </c>
      <c r="AJ72" s="12">
        <v>2</v>
      </c>
      <c r="AK72" s="12">
        <v>3</v>
      </c>
      <c r="AL72" s="12">
        <v>4</v>
      </c>
      <c r="AM72" s="13">
        <v>5</v>
      </c>
      <c r="AN72" s="133"/>
      <c r="AO72" s="27"/>
    </row>
    <row r="73" spans="1:41" s="2" customFormat="1" ht="14" customHeight="1">
      <c r="A73" s="54"/>
      <c r="B73" s="16"/>
      <c r="C73" s="11">
        <v>1</v>
      </c>
      <c r="D73" s="12">
        <v>2</v>
      </c>
      <c r="E73" s="12">
        <v>3</v>
      </c>
      <c r="F73" s="12">
        <v>4</v>
      </c>
      <c r="G73" s="13">
        <v>5</v>
      </c>
      <c r="H73" s="14"/>
      <c r="I73" s="11">
        <v>1</v>
      </c>
      <c r="J73" s="12">
        <v>2</v>
      </c>
      <c r="K73" s="12">
        <v>3</v>
      </c>
      <c r="L73" s="12">
        <v>4</v>
      </c>
      <c r="M73" s="13">
        <v>5</v>
      </c>
      <c r="N73" s="14"/>
      <c r="O73" s="11">
        <v>1</v>
      </c>
      <c r="P73" s="12">
        <v>2</v>
      </c>
      <c r="Q73" s="12">
        <v>3</v>
      </c>
      <c r="R73" s="12">
        <v>4</v>
      </c>
      <c r="S73" s="13">
        <v>5</v>
      </c>
      <c r="T73" s="14"/>
      <c r="U73" s="11">
        <v>1</v>
      </c>
      <c r="V73" s="12">
        <v>2</v>
      </c>
      <c r="W73" s="12">
        <v>3</v>
      </c>
      <c r="X73" s="12">
        <v>4</v>
      </c>
      <c r="Y73" s="13">
        <v>5</v>
      </c>
      <c r="Z73" s="15"/>
      <c r="AA73" s="72"/>
      <c r="AB73" s="11">
        <v>1</v>
      </c>
      <c r="AC73" s="12">
        <v>2</v>
      </c>
      <c r="AD73" s="12">
        <v>3</v>
      </c>
      <c r="AE73" s="12">
        <v>4</v>
      </c>
      <c r="AF73" s="13">
        <v>5</v>
      </c>
      <c r="AG73" s="133"/>
      <c r="AH73" s="15"/>
      <c r="AI73" s="11">
        <v>1</v>
      </c>
      <c r="AJ73" s="12">
        <v>2</v>
      </c>
      <c r="AK73" s="12">
        <v>3</v>
      </c>
      <c r="AL73" s="12">
        <v>4</v>
      </c>
      <c r="AM73" s="13">
        <v>5</v>
      </c>
      <c r="AN73" s="133"/>
      <c r="AO73" s="27"/>
    </row>
    <row r="74" spans="1:41" s="2" customFormat="1" ht="14" customHeight="1">
      <c r="A74" s="54"/>
      <c r="B74" s="16"/>
      <c r="C74" s="11">
        <v>1</v>
      </c>
      <c r="D74" s="12">
        <v>2</v>
      </c>
      <c r="E74" s="12">
        <v>3</v>
      </c>
      <c r="F74" s="12">
        <v>4</v>
      </c>
      <c r="G74" s="13">
        <v>5</v>
      </c>
      <c r="H74" s="14"/>
      <c r="I74" s="11">
        <v>1</v>
      </c>
      <c r="J74" s="12">
        <v>2</v>
      </c>
      <c r="K74" s="12">
        <v>3</v>
      </c>
      <c r="L74" s="12">
        <v>4</v>
      </c>
      <c r="M74" s="13">
        <v>5</v>
      </c>
      <c r="N74" s="14"/>
      <c r="O74" s="11">
        <v>1</v>
      </c>
      <c r="P74" s="12">
        <v>2</v>
      </c>
      <c r="Q74" s="12">
        <v>3</v>
      </c>
      <c r="R74" s="12">
        <v>4</v>
      </c>
      <c r="S74" s="13">
        <v>5</v>
      </c>
      <c r="T74" s="14"/>
      <c r="U74" s="11">
        <v>1</v>
      </c>
      <c r="V74" s="12">
        <v>2</v>
      </c>
      <c r="W74" s="12">
        <v>3</v>
      </c>
      <c r="X74" s="12">
        <v>4</v>
      </c>
      <c r="Y74" s="13">
        <v>5</v>
      </c>
      <c r="Z74" s="15"/>
      <c r="AA74" s="72"/>
      <c r="AB74" s="11">
        <v>1</v>
      </c>
      <c r="AC74" s="12">
        <v>2</v>
      </c>
      <c r="AD74" s="12">
        <v>3</v>
      </c>
      <c r="AE74" s="12">
        <v>4</v>
      </c>
      <c r="AF74" s="13">
        <v>5</v>
      </c>
      <c r="AG74" s="133"/>
      <c r="AH74" s="15"/>
      <c r="AI74" s="11">
        <v>1</v>
      </c>
      <c r="AJ74" s="12">
        <v>2</v>
      </c>
      <c r="AK74" s="12">
        <v>3</v>
      </c>
      <c r="AL74" s="12">
        <v>4</v>
      </c>
      <c r="AM74" s="13">
        <v>5</v>
      </c>
      <c r="AN74" s="133"/>
      <c r="AO74" s="27"/>
    </row>
    <row r="75" spans="1:41" s="2" customFormat="1" ht="14" customHeight="1">
      <c r="A75" s="54"/>
      <c r="B75" s="16"/>
      <c r="C75" s="11">
        <v>1</v>
      </c>
      <c r="D75" s="12">
        <v>2</v>
      </c>
      <c r="E75" s="12">
        <v>3</v>
      </c>
      <c r="F75" s="12">
        <v>4</v>
      </c>
      <c r="G75" s="13">
        <v>5</v>
      </c>
      <c r="H75" s="14"/>
      <c r="I75" s="11">
        <v>1</v>
      </c>
      <c r="J75" s="12">
        <v>2</v>
      </c>
      <c r="K75" s="12">
        <v>3</v>
      </c>
      <c r="L75" s="12">
        <v>4</v>
      </c>
      <c r="M75" s="13">
        <v>5</v>
      </c>
      <c r="N75" s="14"/>
      <c r="O75" s="11">
        <v>1</v>
      </c>
      <c r="P75" s="12">
        <v>2</v>
      </c>
      <c r="Q75" s="12">
        <v>3</v>
      </c>
      <c r="R75" s="12">
        <v>4</v>
      </c>
      <c r="S75" s="13">
        <v>5</v>
      </c>
      <c r="T75" s="14"/>
      <c r="U75" s="11">
        <v>1</v>
      </c>
      <c r="V75" s="12">
        <v>2</v>
      </c>
      <c r="W75" s="12">
        <v>3</v>
      </c>
      <c r="X75" s="12">
        <v>4</v>
      </c>
      <c r="Y75" s="13">
        <v>5</v>
      </c>
      <c r="Z75" s="15"/>
      <c r="AA75" s="72"/>
      <c r="AB75" s="11">
        <v>1</v>
      </c>
      <c r="AC75" s="12">
        <v>2</v>
      </c>
      <c r="AD75" s="12">
        <v>3</v>
      </c>
      <c r="AE75" s="12">
        <v>4</v>
      </c>
      <c r="AF75" s="13">
        <v>5</v>
      </c>
      <c r="AG75" s="133"/>
      <c r="AH75" s="15"/>
      <c r="AI75" s="11">
        <v>1</v>
      </c>
      <c r="AJ75" s="12">
        <v>2</v>
      </c>
      <c r="AK75" s="12">
        <v>3</v>
      </c>
      <c r="AL75" s="12">
        <v>4</v>
      </c>
      <c r="AM75" s="13">
        <v>5</v>
      </c>
      <c r="AN75" s="133"/>
      <c r="AO75" s="27"/>
    </row>
    <row r="76" spans="1:41" s="2" customFormat="1" ht="14" customHeight="1">
      <c r="A76" s="54"/>
      <c r="B76" s="16"/>
      <c r="C76" s="11">
        <v>1</v>
      </c>
      <c r="D76" s="12">
        <v>2</v>
      </c>
      <c r="E76" s="12">
        <v>3</v>
      </c>
      <c r="F76" s="12">
        <v>4</v>
      </c>
      <c r="G76" s="13">
        <v>5</v>
      </c>
      <c r="H76" s="14"/>
      <c r="I76" s="11">
        <v>1</v>
      </c>
      <c r="J76" s="12">
        <v>2</v>
      </c>
      <c r="K76" s="12">
        <v>3</v>
      </c>
      <c r="L76" s="12">
        <v>4</v>
      </c>
      <c r="M76" s="13">
        <v>5</v>
      </c>
      <c r="N76" s="14"/>
      <c r="O76" s="11">
        <v>1</v>
      </c>
      <c r="P76" s="12">
        <v>2</v>
      </c>
      <c r="Q76" s="12">
        <v>3</v>
      </c>
      <c r="R76" s="12">
        <v>4</v>
      </c>
      <c r="S76" s="13">
        <v>5</v>
      </c>
      <c r="T76" s="14"/>
      <c r="U76" s="11">
        <v>1</v>
      </c>
      <c r="V76" s="12">
        <v>2</v>
      </c>
      <c r="W76" s="12">
        <v>3</v>
      </c>
      <c r="X76" s="12">
        <v>4</v>
      </c>
      <c r="Y76" s="13">
        <v>5</v>
      </c>
      <c r="Z76" s="15"/>
      <c r="AA76" s="72"/>
      <c r="AB76" s="11">
        <v>1</v>
      </c>
      <c r="AC76" s="12">
        <v>2</v>
      </c>
      <c r="AD76" s="12">
        <v>3</v>
      </c>
      <c r="AE76" s="12">
        <v>4</v>
      </c>
      <c r="AF76" s="13">
        <v>5</v>
      </c>
      <c r="AG76" s="133"/>
      <c r="AH76" s="15"/>
      <c r="AI76" s="11">
        <v>1</v>
      </c>
      <c r="AJ76" s="12">
        <v>2</v>
      </c>
      <c r="AK76" s="12">
        <v>3</v>
      </c>
      <c r="AL76" s="12">
        <v>4</v>
      </c>
      <c r="AM76" s="13">
        <v>5</v>
      </c>
      <c r="AN76" s="133"/>
      <c r="AO76" s="27"/>
    </row>
    <row r="77" spans="1:41" s="2" customFormat="1" ht="14" customHeight="1">
      <c r="A77" s="54"/>
      <c r="B77" s="16"/>
      <c r="C77" s="11">
        <v>1</v>
      </c>
      <c r="D77" s="12">
        <v>2</v>
      </c>
      <c r="E77" s="12">
        <v>3</v>
      </c>
      <c r="F77" s="12">
        <v>4</v>
      </c>
      <c r="G77" s="13">
        <v>5</v>
      </c>
      <c r="H77" s="14"/>
      <c r="I77" s="11">
        <v>1</v>
      </c>
      <c r="J77" s="12">
        <v>2</v>
      </c>
      <c r="K77" s="12">
        <v>3</v>
      </c>
      <c r="L77" s="12">
        <v>4</v>
      </c>
      <c r="M77" s="13">
        <v>5</v>
      </c>
      <c r="N77" s="14"/>
      <c r="O77" s="11">
        <v>1</v>
      </c>
      <c r="P77" s="12">
        <v>2</v>
      </c>
      <c r="Q77" s="12">
        <v>3</v>
      </c>
      <c r="R77" s="12">
        <v>4</v>
      </c>
      <c r="S77" s="13">
        <v>5</v>
      </c>
      <c r="T77" s="14"/>
      <c r="U77" s="11">
        <v>1</v>
      </c>
      <c r="V77" s="12">
        <v>2</v>
      </c>
      <c r="W77" s="12">
        <v>3</v>
      </c>
      <c r="X77" s="12">
        <v>4</v>
      </c>
      <c r="Y77" s="13">
        <v>5</v>
      </c>
      <c r="Z77" s="15"/>
      <c r="AA77" s="72"/>
      <c r="AB77" s="11">
        <v>1</v>
      </c>
      <c r="AC77" s="12">
        <v>2</v>
      </c>
      <c r="AD77" s="12">
        <v>3</v>
      </c>
      <c r="AE77" s="12">
        <v>4</v>
      </c>
      <c r="AF77" s="13">
        <v>5</v>
      </c>
      <c r="AG77" s="133"/>
      <c r="AH77" s="15"/>
      <c r="AI77" s="11">
        <v>1</v>
      </c>
      <c r="AJ77" s="12">
        <v>2</v>
      </c>
      <c r="AK77" s="12">
        <v>3</v>
      </c>
      <c r="AL77" s="12">
        <v>4</v>
      </c>
      <c r="AM77" s="13">
        <v>5</v>
      </c>
      <c r="AN77" s="133"/>
      <c r="AO77" s="27"/>
    </row>
    <row r="78" spans="1:41" s="2" customFormat="1" ht="14" customHeight="1">
      <c r="A78" s="54"/>
      <c r="B78" s="16"/>
      <c r="C78" s="11">
        <v>1</v>
      </c>
      <c r="D78" s="12">
        <v>2</v>
      </c>
      <c r="E78" s="12">
        <v>3</v>
      </c>
      <c r="F78" s="12">
        <v>4</v>
      </c>
      <c r="G78" s="13">
        <v>5</v>
      </c>
      <c r="H78" s="14"/>
      <c r="I78" s="11">
        <v>1</v>
      </c>
      <c r="J78" s="12">
        <v>2</v>
      </c>
      <c r="K78" s="12">
        <v>3</v>
      </c>
      <c r="L78" s="12">
        <v>4</v>
      </c>
      <c r="M78" s="13">
        <v>5</v>
      </c>
      <c r="N78" s="14"/>
      <c r="O78" s="11">
        <v>1</v>
      </c>
      <c r="P78" s="12">
        <v>2</v>
      </c>
      <c r="Q78" s="12">
        <v>3</v>
      </c>
      <c r="R78" s="12">
        <v>4</v>
      </c>
      <c r="S78" s="13">
        <v>5</v>
      </c>
      <c r="T78" s="14"/>
      <c r="U78" s="11">
        <v>1</v>
      </c>
      <c r="V78" s="12">
        <v>2</v>
      </c>
      <c r="W78" s="12">
        <v>3</v>
      </c>
      <c r="X78" s="12">
        <v>4</v>
      </c>
      <c r="Y78" s="13">
        <v>5</v>
      </c>
      <c r="Z78" s="15"/>
      <c r="AA78" s="72"/>
      <c r="AB78" s="11">
        <v>1</v>
      </c>
      <c r="AC78" s="12">
        <v>2</v>
      </c>
      <c r="AD78" s="12">
        <v>3</v>
      </c>
      <c r="AE78" s="12">
        <v>4</v>
      </c>
      <c r="AF78" s="13">
        <v>5</v>
      </c>
      <c r="AG78" s="133"/>
      <c r="AH78" s="15"/>
      <c r="AI78" s="11">
        <v>1</v>
      </c>
      <c r="AJ78" s="12">
        <v>2</v>
      </c>
      <c r="AK78" s="12">
        <v>3</v>
      </c>
      <c r="AL78" s="12">
        <v>4</v>
      </c>
      <c r="AM78" s="13">
        <v>5</v>
      </c>
      <c r="AN78" s="133"/>
      <c r="AO78" s="27"/>
    </row>
    <row r="79" spans="1:41" s="2" customFormat="1" ht="14" customHeight="1">
      <c r="A79" s="54"/>
      <c r="B79" s="16"/>
      <c r="C79" s="11">
        <v>1</v>
      </c>
      <c r="D79" s="12">
        <v>2</v>
      </c>
      <c r="E79" s="12">
        <v>3</v>
      </c>
      <c r="F79" s="12">
        <v>4</v>
      </c>
      <c r="G79" s="13">
        <v>5</v>
      </c>
      <c r="H79" s="14"/>
      <c r="I79" s="11">
        <v>1</v>
      </c>
      <c r="J79" s="12">
        <v>2</v>
      </c>
      <c r="K79" s="12">
        <v>3</v>
      </c>
      <c r="L79" s="12">
        <v>4</v>
      </c>
      <c r="M79" s="13">
        <v>5</v>
      </c>
      <c r="N79" s="14"/>
      <c r="O79" s="11">
        <v>1</v>
      </c>
      <c r="P79" s="12">
        <v>2</v>
      </c>
      <c r="Q79" s="12">
        <v>3</v>
      </c>
      <c r="R79" s="12">
        <v>4</v>
      </c>
      <c r="S79" s="13">
        <v>5</v>
      </c>
      <c r="T79" s="14"/>
      <c r="U79" s="11">
        <v>1</v>
      </c>
      <c r="V79" s="12">
        <v>2</v>
      </c>
      <c r="W79" s="12">
        <v>3</v>
      </c>
      <c r="X79" s="12">
        <v>4</v>
      </c>
      <c r="Y79" s="13">
        <v>5</v>
      </c>
      <c r="Z79" s="15"/>
      <c r="AA79" s="72"/>
      <c r="AB79" s="11">
        <v>1</v>
      </c>
      <c r="AC79" s="12">
        <v>2</v>
      </c>
      <c r="AD79" s="12">
        <v>3</v>
      </c>
      <c r="AE79" s="12">
        <v>4</v>
      </c>
      <c r="AF79" s="13">
        <v>5</v>
      </c>
      <c r="AG79" s="133"/>
      <c r="AH79" s="15"/>
      <c r="AI79" s="11">
        <v>1</v>
      </c>
      <c r="AJ79" s="12">
        <v>2</v>
      </c>
      <c r="AK79" s="12">
        <v>3</v>
      </c>
      <c r="AL79" s="12">
        <v>4</v>
      </c>
      <c r="AM79" s="13">
        <v>5</v>
      </c>
      <c r="AN79" s="133"/>
      <c r="AO79" s="27"/>
    </row>
    <row r="80" spans="1:41" s="2" customFormat="1" ht="14" customHeight="1">
      <c r="A80" s="54"/>
      <c r="B80" s="16"/>
      <c r="C80" s="11">
        <v>1</v>
      </c>
      <c r="D80" s="12">
        <v>2</v>
      </c>
      <c r="E80" s="12">
        <v>3</v>
      </c>
      <c r="F80" s="12">
        <v>4</v>
      </c>
      <c r="G80" s="13">
        <v>5</v>
      </c>
      <c r="H80" s="14"/>
      <c r="I80" s="11">
        <v>1</v>
      </c>
      <c r="J80" s="12">
        <v>2</v>
      </c>
      <c r="K80" s="12">
        <v>3</v>
      </c>
      <c r="L80" s="12">
        <v>4</v>
      </c>
      <c r="M80" s="13">
        <v>5</v>
      </c>
      <c r="N80" s="14"/>
      <c r="O80" s="11">
        <v>1</v>
      </c>
      <c r="P80" s="12">
        <v>2</v>
      </c>
      <c r="Q80" s="12">
        <v>3</v>
      </c>
      <c r="R80" s="12">
        <v>4</v>
      </c>
      <c r="S80" s="13">
        <v>5</v>
      </c>
      <c r="T80" s="14"/>
      <c r="U80" s="11">
        <v>1</v>
      </c>
      <c r="V80" s="12">
        <v>2</v>
      </c>
      <c r="W80" s="12">
        <v>3</v>
      </c>
      <c r="X80" s="12">
        <v>4</v>
      </c>
      <c r="Y80" s="13">
        <v>5</v>
      </c>
      <c r="Z80" s="15"/>
      <c r="AA80" s="72"/>
      <c r="AB80" s="11">
        <v>1</v>
      </c>
      <c r="AC80" s="12">
        <v>2</v>
      </c>
      <c r="AD80" s="12">
        <v>3</v>
      </c>
      <c r="AE80" s="12">
        <v>4</v>
      </c>
      <c r="AF80" s="13">
        <v>5</v>
      </c>
      <c r="AG80" s="133"/>
      <c r="AH80" s="15"/>
      <c r="AI80" s="11">
        <v>1</v>
      </c>
      <c r="AJ80" s="12">
        <v>2</v>
      </c>
      <c r="AK80" s="12">
        <v>3</v>
      </c>
      <c r="AL80" s="12">
        <v>4</v>
      </c>
      <c r="AM80" s="13">
        <v>5</v>
      </c>
      <c r="AN80" s="133"/>
      <c r="AO80" s="27"/>
    </row>
    <row r="81" spans="1:41" s="2" customFormat="1" ht="13.5" customHeight="1">
      <c r="A81" s="54"/>
      <c r="B81" s="16"/>
      <c r="C81" s="11">
        <v>1</v>
      </c>
      <c r="D81" s="12">
        <v>2</v>
      </c>
      <c r="E81" s="12">
        <v>3</v>
      </c>
      <c r="F81" s="12">
        <v>4</v>
      </c>
      <c r="G81" s="13">
        <v>5</v>
      </c>
      <c r="H81" s="14"/>
      <c r="I81" s="11">
        <v>1</v>
      </c>
      <c r="J81" s="12">
        <v>2</v>
      </c>
      <c r="K81" s="12">
        <v>3</v>
      </c>
      <c r="L81" s="12">
        <v>4</v>
      </c>
      <c r="M81" s="13">
        <v>5</v>
      </c>
      <c r="N81" s="14"/>
      <c r="O81" s="11">
        <v>1</v>
      </c>
      <c r="P81" s="12">
        <v>2</v>
      </c>
      <c r="Q81" s="12">
        <v>3</v>
      </c>
      <c r="R81" s="12">
        <v>4</v>
      </c>
      <c r="S81" s="13">
        <v>5</v>
      </c>
      <c r="T81" s="14"/>
      <c r="U81" s="11">
        <v>1</v>
      </c>
      <c r="V81" s="12">
        <v>2</v>
      </c>
      <c r="W81" s="12">
        <v>3</v>
      </c>
      <c r="X81" s="12">
        <v>4</v>
      </c>
      <c r="Y81" s="13">
        <v>5</v>
      </c>
      <c r="Z81" s="15"/>
      <c r="AA81" s="72"/>
      <c r="AB81" s="11">
        <v>1</v>
      </c>
      <c r="AC81" s="12">
        <v>2</v>
      </c>
      <c r="AD81" s="12">
        <v>3</v>
      </c>
      <c r="AE81" s="12">
        <v>4</v>
      </c>
      <c r="AF81" s="13">
        <v>5</v>
      </c>
      <c r="AG81" s="133"/>
      <c r="AH81" s="15"/>
      <c r="AI81" s="11">
        <v>1</v>
      </c>
      <c r="AJ81" s="12">
        <v>2</v>
      </c>
      <c r="AK81" s="12">
        <v>3</v>
      </c>
      <c r="AL81" s="12">
        <v>4</v>
      </c>
      <c r="AM81" s="13">
        <v>5</v>
      </c>
      <c r="AN81" s="133"/>
      <c r="AO81" s="27"/>
    </row>
    <row r="82" spans="1:41" s="2" customFormat="1" ht="14" customHeight="1">
      <c r="A82" s="54"/>
      <c r="B82" s="16"/>
      <c r="C82" s="11">
        <v>1</v>
      </c>
      <c r="D82" s="12">
        <v>2</v>
      </c>
      <c r="E82" s="12">
        <v>3</v>
      </c>
      <c r="F82" s="12">
        <v>4</v>
      </c>
      <c r="G82" s="13">
        <v>5</v>
      </c>
      <c r="H82" s="14"/>
      <c r="I82" s="11">
        <v>1</v>
      </c>
      <c r="J82" s="12">
        <v>2</v>
      </c>
      <c r="K82" s="12">
        <v>3</v>
      </c>
      <c r="L82" s="12">
        <v>4</v>
      </c>
      <c r="M82" s="13">
        <v>5</v>
      </c>
      <c r="N82" s="14"/>
      <c r="O82" s="11">
        <v>1</v>
      </c>
      <c r="P82" s="12">
        <v>2</v>
      </c>
      <c r="Q82" s="12">
        <v>3</v>
      </c>
      <c r="R82" s="12">
        <v>4</v>
      </c>
      <c r="S82" s="13">
        <v>5</v>
      </c>
      <c r="T82" s="14"/>
      <c r="U82" s="11">
        <v>1</v>
      </c>
      <c r="V82" s="12">
        <v>2</v>
      </c>
      <c r="W82" s="12">
        <v>3</v>
      </c>
      <c r="X82" s="12">
        <v>4</v>
      </c>
      <c r="Y82" s="13">
        <v>5</v>
      </c>
      <c r="Z82" s="15"/>
      <c r="AA82" s="72"/>
      <c r="AB82" s="11">
        <v>1</v>
      </c>
      <c r="AC82" s="12">
        <v>2</v>
      </c>
      <c r="AD82" s="12">
        <v>3</v>
      </c>
      <c r="AE82" s="12">
        <v>4</v>
      </c>
      <c r="AF82" s="13">
        <v>5</v>
      </c>
      <c r="AG82" s="133"/>
      <c r="AH82" s="15"/>
      <c r="AI82" s="11">
        <v>1</v>
      </c>
      <c r="AJ82" s="12">
        <v>2</v>
      </c>
      <c r="AK82" s="12">
        <v>3</v>
      </c>
      <c r="AL82" s="12">
        <v>4</v>
      </c>
      <c r="AM82" s="13">
        <v>5</v>
      </c>
      <c r="AN82" s="133"/>
      <c r="AO82" s="27"/>
    </row>
    <row r="83" spans="1:41" s="2" customFormat="1" ht="14" customHeight="1">
      <c r="A83" s="54"/>
      <c r="B83" s="16"/>
      <c r="C83" s="11">
        <v>1</v>
      </c>
      <c r="D83" s="12">
        <v>2</v>
      </c>
      <c r="E83" s="12">
        <v>3</v>
      </c>
      <c r="F83" s="12">
        <v>4</v>
      </c>
      <c r="G83" s="13">
        <v>5</v>
      </c>
      <c r="H83" s="14"/>
      <c r="I83" s="11">
        <v>1</v>
      </c>
      <c r="J83" s="12">
        <v>2</v>
      </c>
      <c r="K83" s="12">
        <v>3</v>
      </c>
      <c r="L83" s="12">
        <v>4</v>
      </c>
      <c r="M83" s="13">
        <v>5</v>
      </c>
      <c r="N83" s="14"/>
      <c r="O83" s="11">
        <v>1</v>
      </c>
      <c r="P83" s="12">
        <v>2</v>
      </c>
      <c r="Q83" s="12">
        <v>3</v>
      </c>
      <c r="R83" s="12">
        <v>4</v>
      </c>
      <c r="S83" s="13">
        <v>5</v>
      </c>
      <c r="T83" s="14"/>
      <c r="U83" s="11">
        <v>1</v>
      </c>
      <c r="V83" s="12">
        <v>2</v>
      </c>
      <c r="W83" s="12">
        <v>3</v>
      </c>
      <c r="X83" s="12">
        <v>4</v>
      </c>
      <c r="Y83" s="13">
        <v>5</v>
      </c>
      <c r="Z83" s="15"/>
      <c r="AA83" s="72"/>
      <c r="AB83" s="11">
        <v>1</v>
      </c>
      <c r="AC83" s="12">
        <v>2</v>
      </c>
      <c r="AD83" s="12">
        <v>3</v>
      </c>
      <c r="AE83" s="12">
        <v>4</v>
      </c>
      <c r="AF83" s="13">
        <v>5</v>
      </c>
      <c r="AG83" s="133"/>
      <c r="AH83" s="15"/>
      <c r="AI83" s="11">
        <v>1</v>
      </c>
      <c r="AJ83" s="12">
        <v>2</v>
      </c>
      <c r="AK83" s="12">
        <v>3</v>
      </c>
      <c r="AL83" s="12">
        <v>4</v>
      </c>
      <c r="AM83" s="13">
        <v>5</v>
      </c>
      <c r="AN83" s="133"/>
      <c r="AO83" s="27"/>
    </row>
    <row r="84" spans="1:41" s="2" customFormat="1" ht="14" customHeight="1">
      <c r="A84" s="54"/>
      <c r="B84" s="16"/>
      <c r="C84" s="11">
        <v>1</v>
      </c>
      <c r="D84" s="12">
        <v>2</v>
      </c>
      <c r="E84" s="12">
        <v>3</v>
      </c>
      <c r="F84" s="12">
        <v>4</v>
      </c>
      <c r="G84" s="13">
        <v>5</v>
      </c>
      <c r="H84" s="14"/>
      <c r="I84" s="11">
        <v>1</v>
      </c>
      <c r="J84" s="12">
        <v>2</v>
      </c>
      <c r="K84" s="12">
        <v>3</v>
      </c>
      <c r="L84" s="12">
        <v>4</v>
      </c>
      <c r="M84" s="13">
        <v>5</v>
      </c>
      <c r="N84" s="14"/>
      <c r="O84" s="11">
        <v>1</v>
      </c>
      <c r="P84" s="12">
        <v>2</v>
      </c>
      <c r="Q84" s="12">
        <v>3</v>
      </c>
      <c r="R84" s="12">
        <v>4</v>
      </c>
      <c r="S84" s="13">
        <v>5</v>
      </c>
      <c r="T84" s="14"/>
      <c r="U84" s="11">
        <v>1</v>
      </c>
      <c r="V84" s="12">
        <v>2</v>
      </c>
      <c r="W84" s="12">
        <v>3</v>
      </c>
      <c r="X84" s="12">
        <v>4</v>
      </c>
      <c r="Y84" s="13">
        <v>5</v>
      </c>
      <c r="Z84" s="15"/>
      <c r="AA84" s="72"/>
      <c r="AB84" s="11">
        <v>1</v>
      </c>
      <c r="AC84" s="12">
        <v>2</v>
      </c>
      <c r="AD84" s="12">
        <v>3</v>
      </c>
      <c r="AE84" s="12">
        <v>4</v>
      </c>
      <c r="AF84" s="13">
        <v>5</v>
      </c>
      <c r="AG84" s="133"/>
      <c r="AH84" s="15"/>
      <c r="AI84" s="11">
        <v>1</v>
      </c>
      <c r="AJ84" s="12">
        <v>2</v>
      </c>
      <c r="AK84" s="12">
        <v>3</v>
      </c>
      <c r="AL84" s="12">
        <v>4</v>
      </c>
      <c r="AM84" s="13">
        <v>5</v>
      </c>
      <c r="AN84" s="133"/>
      <c r="AO84" s="27"/>
    </row>
    <row r="85" spans="1:41" s="2" customFormat="1" ht="14" customHeight="1">
      <c r="A85" s="54"/>
      <c r="B85" s="16"/>
      <c r="C85" s="11">
        <v>1</v>
      </c>
      <c r="D85" s="12">
        <v>2</v>
      </c>
      <c r="E85" s="12">
        <v>3</v>
      </c>
      <c r="F85" s="12">
        <v>4</v>
      </c>
      <c r="G85" s="13">
        <v>5</v>
      </c>
      <c r="H85" s="14"/>
      <c r="I85" s="11">
        <v>1</v>
      </c>
      <c r="J85" s="12">
        <v>2</v>
      </c>
      <c r="K85" s="12">
        <v>3</v>
      </c>
      <c r="L85" s="12">
        <v>4</v>
      </c>
      <c r="M85" s="13">
        <v>5</v>
      </c>
      <c r="N85" s="14"/>
      <c r="O85" s="11">
        <v>1</v>
      </c>
      <c r="P85" s="12">
        <v>2</v>
      </c>
      <c r="Q85" s="12">
        <v>3</v>
      </c>
      <c r="R85" s="12">
        <v>4</v>
      </c>
      <c r="S85" s="13">
        <v>5</v>
      </c>
      <c r="T85" s="14"/>
      <c r="U85" s="11">
        <v>1</v>
      </c>
      <c r="V85" s="12">
        <v>2</v>
      </c>
      <c r="W85" s="12">
        <v>3</v>
      </c>
      <c r="X85" s="12">
        <v>4</v>
      </c>
      <c r="Y85" s="13">
        <v>5</v>
      </c>
      <c r="Z85" s="15"/>
      <c r="AA85" s="72"/>
      <c r="AB85" s="11">
        <v>1</v>
      </c>
      <c r="AC85" s="12">
        <v>2</v>
      </c>
      <c r="AD85" s="12">
        <v>3</v>
      </c>
      <c r="AE85" s="12">
        <v>4</v>
      </c>
      <c r="AF85" s="13">
        <v>5</v>
      </c>
      <c r="AG85" s="133"/>
      <c r="AH85" s="15"/>
      <c r="AI85" s="11">
        <v>1</v>
      </c>
      <c r="AJ85" s="12">
        <v>2</v>
      </c>
      <c r="AK85" s="12">
        <v>3</v>
      </c>
      <c r="AL85" s="12">
        <v>4</v>
      </c>
      <c r="AM85" s="13">
        <v>5</v>
      </c>
      <c r="AN85" s="133"/>
      <c r="AO85" s="27"/>
    </row>
    <row r="86" spans="1:41" s="2" customFormat="1" ht="14" customHeight="1">
      <c r="A86" s="54"/>
      <c r="B86" s="16"/>
      <c r="C86" s="11">
        <v>1</v>
      </c>
      <c r="D86" s="12">
        <v>2</v>
      </c>
      <c r="E86" s="12">
        <v>3</v>
      </c>
      <c r="F86" s="12">
        <v>4</v>
      </c>
      <c r="G86" s="13">
        <v>5</v>
      </c>
      <c r="H86" s="14"/>
      <c r="I86" s="11">
        <v>1</v>
      </c>
      <c r="J86" s="12">
        <v>2</v>
      </c>
      <c r="K86" s="12">
        <v>3</v>
      </c>
      <c r="L86" s="12">
        <v>4</v>
      </c>
      <c r="M86" s="13">
        <v>5</v>
      </c>
      <c r="N86" s="14"/>
      <c r="O86" s="11">
        <v>1</v>
      </c>
      <c r="P86" s="12">
        <v>2</v>
      </c>
      <c r="Q86" s="12">
        <v>3</v>
      </c>
      <c r="R86" s="12">
        <v>4</v>
      </c>
      <c r="S86" s="13">
        <v>5</v>
      </c>
      <c r="T86" s="14"/>
      <c r="U86" s="11">
        <v>1</v>
      </c>
      <c r="V86" s="12">
        <v>2</v>
      </c>
      <c r="W86" s="12">
        <v>3</v>
      </c>
      <c r="X86" s="12">
        <v>4</v>
      </c>
      <c r="Y86" s="13">
        <v>5</v>
      </c>
      <c r="Z86" s="15"/>
      <c r="AA86" s="72"/>
      <c r="AB86" s="11">
        <v>1</v>
      </c>
      <c r="AC86" s="12">
        <v>2</v>
      </c>
      <c r="AD86" s="12">
        <v>3</v>
      </c>
      <c r="AE86" s="12">
        <v>4</v>
      </c>
      <c r="AF86" s="13">
        <v>5</v>
      </c>
      <c r="AG86" s="133"/>
      <c r="AH86" s="15"/>
      <c r="AI86" s="11">
        <v>1</v>
      </c>
      <c r="AJ86" s="12">
        <v>2</v>
      </c>
      <c r="AK86" s="12">
        <v>3</v>
      </c>
      <c r="AL86" s="12">
        <v>4</v>
      </c>
      <c r="AM86" s="13">
        <v>5</v>
      </c>
      <c r="AN86" s="133"/>
      <c r="AO86" s="27"/>
    </row>
    <row r="87" spans="1:41" s="2" customFormat="1" ht="14" customHeight="1">
      <c r="A87" s="54"/>
      <c r="B87" s="16"/>
      <c r="C87" s="11">
        <v>1</v>
      </c>
      <c r="D87" s="12">
        <v>2</v>
      </c>
      <c r="E87" s="12">
        <v>3</v>
      </c>
      <c r="F87" s="12">
        <v>4</v>
      </c>
      <c r="G87" s="13">
        <v>5</v>
      </c>
      <c r="H87" s="14"/>
      <c r="I87" s="11">
        <v>1</v>
      </c>
      <c r="J87" s="12">
        <v>2</v>
      </c>
      <c r="K87" s="12">
        <v>3</v>
      </c>
      <c r="L87" s="12">
        <v>4</v>
      </c>
      <c r="M87" s="13">
        <v>5</v>
      </c>
      <c r="N87" s="14"/>
      <c r="O87" s="11">
        <v>1</v>
      </c>
      <c r="P87" s="12">
        <v>2</v>
      </c>
      <c r="Q87" s="12">
        <v>3</v>
      </c>
      <c r="R87" s="12">
        <v>4</v>
      </c>
      <c r="S87" s="13">
        <v>5</v>
      </c>
      <c r="T87" s="14"/>
      <c r="U87" s="11">
        <v>1</v>
      </c>
      <c r="V87" s="12">
        <v>2</v>
      </c>
      <c r="W87" s="12">
        <v>3</v>
      </c>
      <c r="X87" s="12">
        <v>4</v>
      </c>
      <c r="Y87" s="13">
        <v>5</v>
      </c>
      <c r="Z87" s="15"/>
      <c r="AA87" s="72"/>
      <c r="AB87" s="11">
        <v>1</v>
      </c>
      <c r="AC87" s="12">
        <v>2</v>
      </c>
      <c r="AD87" s="12">
        <v>3</v>
      </c>
      <c r="AE87" s="12">
        <v>4</v>
      </c>
      <c r="AF87" s="13">
        <v>5</v>
      </c>
      <c r="AG87" s="133"/>
      <c r="AH87" s="15"/>
      <c r="AI87" s="11">
        <v>1</v>
      </c>
      <c r="AJ87" s="12">
        <v>2</v>
      </c>
      <c r="AK87" s="12">
        <v>3</v>
      </c>
      <c r="AL87" s="12">
        <v>4</v>
      </c>
      <c r="AM87" s="13">
        <v>5</v>
      </c>
      <c r="AN87" s="133"/>
      <c r="AO87" s="27"/>
    </row>
    <row r="88" spans="1:41" s="2" customFormat="1" ht="14" customHeight="1">
      <c r="A88" s="54"/>
      <c r="B88" s="16"/>
      <c r="C88" s="11">
        <v>1</v>
      </c>
      <c r="D88" s="12">
        <v>2</v>
      </c>
      <c r="E88" s="12">
        <v>3</v>
      </c>
      <c r="F88" s="12">
        <v>4</v>
      </c>
      <c r="G88" s="13">
        <v>5</v>
      </c>
      <c r="H88" s="14"/>
      <c r="I88" s="11">
        <v>1</v>
      </c>
      <c r="J88" s="12">
        <v>2</v>
      </c>
      <c r="K88" s="12">
        <v>3</v>
      </c>
      <c r="L88" s="12">
        <v>4</v>
      </c>
      <c r="M88" s="13">
        <v>5</v>
      </c>
      <c r="N88" s="14"/>
      <c r="O88" s="11">
        <v>1</v>
      </c>
      <c r="P88" s="12">
        <v>2</v>
      </c>
      <c r="Q88" s="12">
        <v>3</v>
      </c>
      <c r="R88" s="12">
        <v>4</v>
      </c>
      <c r="S88" s="13">
        <v>5</v>
      </c>
      <c r="T88" s="14"/>
      <c r="U88" s="11">
        <v>1</v>
      </c>
      <c r="V88" s="12">
        <v>2</v>
      </c>
      <c r="W88" s="12">
        <v>3</v>
      </c>
      <c r="X88" s="12">
        <v>4</v>
      </c>
      <c r="Y88" s="13">
        <v>5</v>
      </c>
      <c r="Z88" s="15"/>
      <c r="AA88" s="72"/>
      <c r="AB88" s="11">
        <v>1</v>
      </c>
      <c r="AC88" s="12">
        <v>2</v>
      </c>
      <c r="AD88" s="12">
        <v>3</v>
      </c>
      <c r="AE88" s="12">
        <v>4</v>
      </c>
      <c r="AF88" s="13">
        <v>5</v>
      </c>
      <c r="AG88" s="133"/>
      <c r="AH88" s="15"/>
      <c r="AI88" s="11">
        <v>1</v>
      </c>
      <c r="AJ88" s="12">
        <v>2</v>
      </c>
      <c r="AK88" s="12">
        <v>3</v>
      </c>
      <c r="AL88" s="12">
        <v>4</v>
      </c>
      <c r="AM88" s="13">
        <v>5</v>
      </c>
      <c r="AN88" s="133"/>
      <c r="AO88" s="27"/>
    </row>
    <row r="89" spans="1:41" s="2" customFormat="1" ht="14" customHeight="1">
      <c r="A89" s="54"/>
      <c r="B89" s="16"/>
      <c r="C89" s="11">
        <v>1</v>
      </c>
      <c r="D89" s="12">
        <v>2</v>
      </c>
      <c r="E89" s="12">
        <v>3</v>
      </c>
      <c r="F89" s="12">
        <v>4</v>
      </c>
      <c r="G89" s="13">
        <v>5</v>
      </c>
      <c r="H89" s="14"/>
      <c r="I89" s="11">
        <v>1</v>
      </c>
      <c r="J89" s="12">
        <v>2</v>
      </c>
      <c r="K89" s="12">
        <v>3</v>
      </c>
      <c r="L89" s="12">
        <v>4</v>
      </c>
      <c r="M89" s="13">
        <v>5</v>
      </c>
      <c r="N89" s="14"/>
      <c r="O89" s="11">
        <v>1</v>
      </c>
      <c r="P89" s="12">
        <v>2</v>
      </c>
      <c r="Q89" s="12">
        <v>3</v>
      </c>
      <c r="R89" s="12">
        <v>4</v>
      </c>
      <c r="S89" s="13">
        <v>5</v>
      </c>
      <c r="T89" s="14"/>
      <c r="U89" s="11">
        <v>1</v>
      </c>
      <c r="V89" s="12">
        <v>2</v>
      </c>
      <c r="W89" s="12">
        <v>3</v>
      </c>
      <c r="X89" s="12">
        <v>4</v>
      </c>
      <c r="Y89" s="13">
        <v>5</v>
      </c>
      <c r="Z89" s="15"/>
      <c r="AA89" s="72"/>
      <c r="AB89" s="11">
        <v>1</v>
      </c>
      <c r="AC89" s="12">
        <v>2</v>
      </c>
      <c r="AD89" s="12">
        <v>3</v>
      </c>
      <c r="AE89" s="12">
        <v>4</v>
      </c>
      <c r="AF89" s="13">
        <v>5</v>
      </c>
      <c r="AG89" s="133"/>
      <c r="AH89" s="15"/>
      <c r="AI89" s="11">
        <v>1</v>
      </c>
      <c r="AJ89" s="12">
        <v>2</v>
      </c>
      <c r="AK89" s="12">
        <v>3</v>
      </c>
      <c r="AL89" s="12">
        <v>4</v>
      </c>
      <c r="AM89" s="13">
        <v>5</v>
      </c>
      <c r="AN89" s="133"/>
      <c r="AO89" s="27"/>
    </row>
    <row r="90" spans="1:41" s="2" customFormat="1" ht="14" customHeight="1">
      <c r="A90" s="54"/>
      <c r="B90" s="16"/>
      <c r="C90" s="11">
        <v>1</v>
      </c>
      <c r="D90" s="12">
        <v>2</v>
      </c>
      <c r="E90" s="12">
        <v>3</v>
      </c>
      <c r="F90" s="12">
        <v>4</v>
      </c>
      <c r="G90" s="13">
        <v>5</v>
      </c>
      <c r="H90" s="14"/>
      <c r="I90" s="11">
        <v>1</v>
      </c>
      <c r="J90" s="12">
        <v>2</v>
      </c>
      <c r="K90" s="12">
        <v>3</v>
      </c>
      <c r="L90" s="12">
        <v>4</v>
      </c>
      <c r="M90" s="13">
        <v>5</v>
      </c>
      <c r="N90" s="14"/>
      <c r="O90" s="11">
        <v>1</v>
      </c>
      <c r="P90" s="12">
        <v>2</v>
      </c>
      <c r="Q90" s="12">
        <v>3</v>
      </c>
      <c r="R90" s="12">
        <v>4</v>
      </c>
      <c r="S90" s="13">
        <v>5</v>
      </c>
      <c r="T90" s="14"/>
      <c r="U90" s="11">
        <v>1</v>
      </c>
      <c r="V90" s="12">
        <v>2</v>
      </c>
      <c r="W90" s="12">
        <v>3</v>
      </c>
      <c r="X90" s="12">
        <v>4</v>
      </c>
      <c r="Y90" s="13">
        <v>5</v>
      </c>
      <c r="Z90" s="15"/>
      <c r="AA90" s="72"/>
      <c r="AB90" s="11">
        <v>1</v>
      </c>
      <c r="AC90" s="12">
        <v>2</v>
      </c>
      <c r="AD90" s="12">
        <v>3</v>
      </c>
      <c r="AE90" s="12">
        <v>4</v>
      </c>
      <c r="AF90" s="13">
        <v>5</v>
      </c>
      <c r="AG90" s="133"/>
      <c r="AH90" s="15"/>
      <c r="AI90" s="11">
        <v>1</v>
      </c>
      <c r="AJ90" s="12">
        <v>2</v>
      </c>
      <c r="AK90" s="12">
        <v>3</v>
      </c>
      <c r="AL90" s="12">
        <v>4</v>
      </c>
      <c r="AM90" s="13">
        <v>5</v>
      </c>
      <c r="AN90" s="133"/>
      <c r="AO90" s="27" t="s">
        <v>12</v>
      </c>
    </row>
    <row r="91" spans="1:41" s="2" customFormat="1" ht="14" customHeight="1">
      <c r="A91" s="54"/>
      <c r="B91" s="16"/>
      <c r="C91" s="11">
        <v>1</v>
      </c>
      <c r="D91" s="12">
        <v>2</v>
      </c>
      <c r="E91" s="12">
        <v>3</v>
      </c>
      <c r="F91" s="12">
        <v>4</v>
      </c>
      <c r="G91" s="13">
        <v>5</v>
      </c>
      <c r="H91" s="14"/>
      <c r="I91" s="11">
        <v>1</v>
      </c>
      <c r="J91" s="12">
        <v>2</v>
      </c>
      <c r="K91" s="12">
        <v>3</v>
      </c>
      <c r="L91" s="12">
        <v>4</v>
      </c>
      <c r="M91" s="13">
        <v>5</v>
      </c>
      <c r="N91" s="14"/>
      <c r="O91" s="11">
        <v>1</v>
      </c>
      <c r="P91" s="12">
        <v>2</v>
      </c>
      <c r="Q91" s="12">
        <v>3</v>
      </c>
      <c r="R91" s="12">
        <v>4</v>
      </c>
      <c r="S91" s="13">
        <v>5</v>
      </c>
      <c r="T91" s="14"/>
      <c r="U91" s="11">
        <v>1</v>
      </c>
      <c r="V91" s="12">
        <v>2</v>
      </c>
      <c r="W91" s="12">
        <v>3</v>
      </c>
      <c r="X91" s="12">
        <v>4</v>
      </c>
      <c r="Y91" s="13">
        <v>5</v>
      </c>
      <c r="Z91" s="15"/>
      <c r="AA91" s="72"/>
      <c r="AB91" s="11">
        <v>1</v>
      </c>
      <c r="AC91" s="12">
        <v>2</v>
      </c>
      <c r="AD91" s="12">
        <v>3</v>
      </c>
      <c r="AE91" s="12">
        <v>4</v>
      </c>
      <c r="AF91" s="13">
        <v>5</v>
      </c>
      <c r="AG91" s="131"/>
      <c r="AH91" s="15"/>
      <c r="AI91" s="11">
        <v>1</v>
      </c>
      <c r="AJ91" s="12">
        <v>2</v>
      </c>
      <c r="AK91" s="12">
        <v>3</v>
      </c>
      <c r="AL91" s="12">
        <v>4</v>
      </c>
      <c r="AM91" s="13">
        <v>5</v>
      </c>
      <c r="AN91" s="131"/>
      <c r="AO91" s="26"/>
    </row>
    <row r="92" spans="1:41" s="2" customFormat="1" ht="14" customHeight="1">
      <c r="A92" s="54"/>
      <c r="B92" s="16"/>
      <c r="C92" s="11">
        <v>1</v>
      </c>
      <c r="D92" s="12">
        <v>2</v>
      </c>
      <c r="E92" s="12">
        <v>3</v>
      </c>
      <c r="F92" s="12">
        <v>4</v>
      </c>
      <c r="G92" s="13">
        <v>5</v>
      </c>
      <c r="H92" s="14"/>
      <c r="I92" s="11">
        <v>1</v>
      </c>
      <c r="J92" s="12">
        <v>2</v>
      </c>
      <c r="K92" s="12">
        <v>3</v>
      </c>
      <c r="L92" s="12">
        <v>4</v>
      </c>
      <c r="M92" s="13">
        <v>5</v>
      </c>
      <c r="N92" s="14"/>
      <c r="O92" s="11">
        <v>1</v>
      </c>
      <c r="P92" s="12">
        <v>2</v>
      </c>
      <c r="Q92" s="12">
        <v>3</v>
      </c>
      <c r="R92" s="12">
        <v>4</v>
      </c>
      <c r="S92" s="13">
        <v>5</v>
      </c>
      <c r="T92" s="14"/>
      <c r="U92" s="11">
        <v>1</v>
      </c>
      <c r="V92" s="12">
        <v>2</v>
      </c>
      <c r="W92" s="12">
        <v>3</v>
      </c>
      <c r="X92" s="12">
        <v>4</v>
      </c>
      <c r="Y92" s="13">
        <v>5</v>
      </c>
      <c r="Z92" s="15"/>
      <c r="AA92" s="72"/>
      <c r="AB92" s="11">
        <v>1</v>
      </c>
      <c r="AC92" s="12">
        <v>2</v>
      </c>
      <c r="AD92" s="12">
        <v>3</v>
      </c>
      <c r="AE92" s="12">
        <v>4</v>
      </c>
      <c r="AF92" s="13">
        <v>5</v>
      </c>
      <c r="AG92" s="131"/>
      <c r="AH92" s="15"/>
      <c r="AI92" s="11">
        <v>1</v>
      </c>
      <c r="AJ92" s="12">
        <v>2</v>
      </c>
      <c r="AK92" s="12">
        <v>3</v>
      </c>
      <c r="AL92" s="12">
        <v>4</v>
      </c>
      <c r="AM92" s="13">
        <v>5</v>
      </c>
      <c r="AN92" s="131"/>
      <c r="AO92" s="26"/>
    </row>
    <row r="93" spans="1:41" s="2" customFormat="1" ht="14" customHeight="1">
      <c r="A93" s="54"/>
      <c r="B93" s="16"/>
      <c r="C93" s="11">
        <v>1</v>
      </c>
      <c r="D93" s="12">
        <v>2</v>
      </c>
      <c r="E93" s="12">
        <v>3</v>
      </c>
      <c r="F93" s="12">
        <v>4</v>
      </c>
      <c r="G93" s="13">
        <v>5</v>
      </c>
      <c r="H93" s="14"/>
      <c r="I93" s="11">
        <v>1</v>
      </c>
      <c r="J93" s="12">
        <v>2</v>
      </c>
      <c r="K93" s="12">
        <v>3</v>
      </c>
      <c r="L93" s="12">
        <v>4</v>
      </c>
      <c r="M93" s="13">
        <v>5</v>
      </c>
      <c r="N93" s="14"/>
      <c r="O93" s="11">
        <v>1</v>
      </c>
      <c r="P93" s="12">
        <v>2</v>
      </c>
      <c r="Q93" s="12">
        <v>3</v>
      </c>
      <c r="R93" s="12">
        <v>4</v>
      </c>
      <c r="S93" s="13">
        <v>5</v>
      </c>
      <c r="T93" s="14"/>
      <c r="U93" s="11">
        <v>1</v>
      </c>
      <c r="V93" s="12">
        <v>2</v>
      </c>
      <c r="W93" s="12">
        <v>3</v>
      </c>
      <c r="X93" s="12">
        <v>4</v>
      </c>
      <c r="Y93" s="13">
        <v>5</v>
      </c>
      <c r="Z93" s="15"/>
      <c r="AA93" s="72"/>
      <c r="AB93" s="11">
        <v>1</v>
      </c>
      <c r="AC93" s="12">
        <v>2</v>
      </c>
      <c r="AD93" s="12">
        <v>3</v>
      </c>
      <c r="AE93" s="12">
        <v>4</v>
      </c>
      <c r="AF93" s="13">
        <v>5</v>
      </c>
      <c r="AG93" s="131"/>
      <c r="AH93" s="15"/>
      <c r="AI93" s="11">
        <v>1</v>
      </c>
      <c r="AJ93" s="12">
        <v>2</v>
      </c>
      <c r="AK93" s="12">
        <v>3</v>
      </c>
      <c r="AL93" s="12">
        <v>4</v>
      </c>
      <c r="AM93" s="13">
        <v>5</v>
      </c>
      <c r="AN93" s="131"/>
      <c r="AO93" s="26"/>
    </row>
    <row r="94" spans="1:41" s="2" customFormat="1" ht="14" customHeight="1">
      <c r="A94" s="54"/>
      <c r="B94" s="16"/>
      <c r="C94" s="11">
        <v>1</v>
      </c>
      <c r="D94" s="12">
        <v>2</v>
      </c>
      <c r="E94" s="12">
        <v>3</v>
      </c>
      <c r="F94" s="12">
        <v>4</v>
      </c>
      <c r="G94" s="13">
        <v>5</v>
      </c>
      <c r="H94" s="14"/>
      <c r="I94" s="11">
        <v>1</v>
      </c>
      <c r="J94" s="12">
        <v>2</v>
      </c>
      <c r="K94" s="12">
        <v>3</v>
      </c>
      <c r="L94" s="12">
        <v>4</v>
      </c>
      <c r="M94" s="13">
        <v>5</v>
      </c>
      <c r="N94" s="14"/>
      <c r="O94" s="11">
        <v>1</v>
      </c>
      <c r="P94" s="12">
        <v>2</v>
      </c>
      <c r="Q94" s="12">
        <v>3</v>
      </c>
      <c r="R94" s="12">
        <v>4</v>
      </c>
      <c r="S94" s="13">
        <v>5</v>
      </c>
      <c r="T94" s="14"/>
      <c r="U94" s="11">
        <v>1</v>
      </c>
      <c r="V94" s="12">
        <v>2</v>
      </c>
      <c r="W94" s="12">
        <v>3</v>
      </c>
      <c r="X94" s="12">
        <v>4</v>
      </c>
      <c r="Y94" s="13">
        <v>5</v>
      </c>
      <c r="Z94" s="15"/>
      <c r="AA94" s="72"/>
      <c r="AB94" s="11">
        <v>1</v>
      </c>
      <c r="AC94" s="12">
        <v>2</v>
      </c>
      <c r="AD94" s="12">
        <v>3</v>
      </c>
      <c r="AE94" s="12">
        <v>4</v>
      </c>
      <c r="AF94" s="13">
        <v>5</v>
      </c>
      <c r="AG94" s="131"/>
      <c r="AH94" s="15"/>
      <c r="AI94" s="11">
        <v>1</v>
      </c>
      <c r="AJ94" s="12">
        <v>2</v>
      </c>
      <c r="AK94" s="12">
        <v>3</v>
      </c>
      <c r="AL94" s="12">
        <v>4</v>
      </c>
      <c r="AM94" s="13">
        <v>5</v>
      </c>
      <c r="AN94" s="131"/>
      <c r="AO94" s="26"/>
    </row>
    <row r="95" spans="1:41" s="2" customFormat="1" ht="14" customHeight="1">
      <c r="A95" s="54"/>
      <c r="B95" s="16"/>
      <c r="C95" s="11">
        <v>1</v>
      </c>
      <c r="D95" s="12">
        <v>2</v>
      </c>
      <c r="E95" s="12">
        <v>3</v>
      </c>
      <c r="F95" s="12">
        <v>4</v>
      </c>
      <c r="G95" s="13">
        <v>5</v>
      </c>
      <c r="H95" s="14"/>
      <c r="I95" s="11">
        <v>1</v>
      </c>
      <c r="J95" s="12">
        <v>2</v>
      </c>
      <c r="K95" s="12">
        <v>3</v>
      </c>
      <c r="L95" s="12">
        <v>4</v>
      </c>
      <c r="M95" s="13">
        <v>5</v>
      </c>
      <c r="N95" s="14"/>
      <c r="O95" s="11">
        <v>1</v>
      </c>
      <c r="P95" s="12">
        <v>2</v>
      </c>
      <c r="Q95" s="12">
        <v>3</v>
      </c>
      <c r="R95" s="12">
        <v>4</v>
      </c>
      <c r="S95" s="13">
        <v>5</v>
      </c>
      <c r="T95" s="14"/>
      <c r="U95" s="11">
        <v>1</v>
      </c>
      <c r="V95" s="12">
        <v>2</v>
      </c>
      <c r="W95" s="12">
        <v>3</v>
      </c>
      <c r="X95" s="12">
        <v>4</v>
      </c>
      <c r="Y95" s="13">
        <v>5</v>
      </c>
      <c r="Z95" s="15"/>
      <c r="AA95" s="72"/>
      <c r="AB95" s="11">
        <v>1</v>
      </c>
      <c r="AC95" s="12">
        <v>2</v>
      </c>
      <c r="AD95" s="12">
        <v>3</v>
      </c>
      <c r="AE95" s="12">
        <v>4</v>
      </c>
      <c r="AF95" s="13">
        <v>5</v>
      </c>
      <c r="AG95" s="131"/>
      <c r="AH95" s="15"/>
      <c r="AI95" s="11">
        <v>1</v>
      </c>
      <c r="AJ95" s="12">
        <v>2</v>
      </c>
      <c r="AK95" s="12">
        <v>3</v>
      </c>
      <c r="AL95" s="12">
        <v>4</v>
      </c>
      <c r="AM95" s="13">
        <v>5</v>
      </c>
      <c r="AN95" s="131"/>
      <c r="AO95" s="26"/>
    </row>
    <row r="96" spans="1:41" s="2" customFormat="1" ht="14" customHeight="1">
      <c r="A96" s="54"/>
      <c r="B96" s="16"/>
      <c r="C96" s="11">
        <v>1</v>
      </c>
      <c r="D96" s="12">
        <v>2</v>
      </c>
      <c r="E96" s="12">
        <v>3</v>
      </c>
      <c r="F96" s="12">
        <v>4</v>
      </c>
      <c r="G96" s="13">
        <v>5</v>
      </c>
      <c r="H96" s="14"/>
      <c r="I96" s="11">
        <v>1</v>
      </c>
      <c r="J96" s="12">
        <v>2</v>
      </c>
      <c r="K96" s="12">
        <v>3</v>
      </c>
      <c r="L96" s="12">
        <v>4</v>
      </c>
      <c r="M96" s="13">
        <v>5</v>
      </c>
      <c r="N96" s="14"/>
      <c r="O96" s="11">
        <v>1</v>
      </c>
      <c r="P96" s="12">
        <v>2</v>
      </c>
      <c r="Q96" s="12">
        <v>3</v>
      </c>
      <c r="R96" s="12">
        <v>4</v>
      </c>
      <c r="S96" s="13">
        <v>5</v>
      </c>
      <c r="T96" s="14"/>
      <c r="U96" s="11">
        <v>1</v>
      </c>
      <c r="V96" s="12">
        <v>2</v>
      </c>
      <c r="W96" s="12">
        <v>3</v>
      </c>
      <c r="X96" s="12">
        <v>4</v>
      </c>
      <c r="Y96" s="13">
        <v>5</v>
      </c>
      <c r="Z96" s="15"/>
      <c r="AA96" s="72"/>
      <c r="AB96" s="11">
        <v>1</v>
      </c>
      <c r="AC96" s="12">
        <v>2</v>
      </c>
      <c r="AD96" s="12">
        <v>3</v>
      </c>
      <c r="AE96" s="12">
        <v>4</v>
      </c>
      <c r="AF96" s="13">
        <v>5</v>
      </c>
      <c r="AG96" s="131"/>
      <c r="AH96" s="15"/>
      <c r="AI96" s="11">
        <v>1</v>
      </c>
      <c r="AJ96" s="12">
        <v>2</v>
      </c>
      <c r="AK96" s="12">
        <v>3</v>
      </c>
      <c r="AL96" s="12">
        <v>4</v>
      </c>
      <c r="AM96" s="13">
        <v>5</v>
      </c>
      <c r="AN96" s="131"/>
      <c r="AO96" s="26"/>
    </row>
    <row r="97" spans="1:41" s="2" customFormat="1" ht="14" customHeight="1">
      <c r="A97" s="54"/>
      <c r="B97" s="16"/>
      <c r="C97" s="11">
        <v>1</v>
      </c>
      <c r="D97" s="12">
        <v>2</v>
      </c>
      <c r="E97" s="12">
        <v>3</v>
      </c>
      <c r="F97" s="12">
        <v>4</v>
      </c>
      <c r="G97" s="13">
        <v>5</v>
      </c>
      <c r="H97" s="14"/>
      <c r="I97" s="11">
        <v>1</v>
      </c>
      <c r="J97" s="12">
        <v>2</v>
      </c>
      <c r="K97" s="12">
        <v>3</v>
      </c>
      <c r="L97" s="12">
        <v>4</v>
      </c>
      <c r="M97" s="13">
        <v>5</v>
      </c>
      <c r="N97" s="14"/>
      <c r="O97" s="11">
        <v>1</v>
      </c>
      <c r="P97" s="12">
        <v>2</v>
      </c>
      <c r="Q97" s="12">
        <v>3</v>
      </c>
      <c r="R97" s="12">
        <v>4</v>
      </c>
      <c r="S97" s="13">
        <v>5</v>
      </c>
      <c r="T97" s="14"/>
      <c r="U97" s="11">
        <v>1</v>
      </c>
      <c r="V97" s="12">
        <v>2</v>
      </c>
      <c r="W97" s="12">
        <v>3</v>
      </c>
      <c r="X97" s="12">
        <v>4</v>
      </c>
      <c r="Y97" s="13">
        <v>5</v>
      </c>
      <c r="Z97" s="15"/>
      <c r="AA97" s="72"/>
      <c r="AB97" s="11">
        <v>1</v>
      </c>
      <c r="AC97" s="12">
        <v>2</v>
      </c>
      <c r="AD97" s="12">
        <v>3</v>
      </c>
      <c r="AE97" s="12">
        <v>4</v>
      </c>
      <c r="AF97" s="13">
        <v>5</v>
      </c>
      <c r="AG97" s="131"/>
      <c r="AH97" s="15"/>
      <c r="AI97" s="11">
        <v>1</v>
      </c>
      <c r="AJ97" s="12">
        <v>2</v>
      </c>
      <c r="AK97" s="12">
        <v>3</v>
      </c>
      <c r="AL97" s="12">
        <v>4</v>
      </c>
      <c r="AM97" s="13">
        <v>5</v>
      </c>
      <c r="AN97" s="131"/>
      <c r="AO97" s="26"/>
    </row>
    <row r="98" spans="1:41" s="2" customFormat="1" ht="14" customHeight="1">
      <c r="A98" s="54"/>
      <c r="B98" s="16"/>
      <c r="C98" s="11">
        <v>1</v>
      </c>
      <c r="D98" s="12">
        <v>2</v>
      </c>
      <c r="E98" s="12">
        <v>3</v>
      </c>
      <c r="F98" s="12">
        <v>4</v>
      </c>
      <c r="G98" s="13">
        <v>5</v>
      </c>
      <c r="H98" s="14"/>
      <c r="I98" s="11">
        <v>1</v>
      </c>
      <c r="J98" s="12">
        <v>2</v>
      </c>
      <c r="K98" s="12">
        <v>3</v>
      </c>
      <c r="L98" s="12">
        <v>4</v>
      </c>
      <c r="M98" s="13">
        <v>5</v>
      </c>
      <c r="N98" s="14"/>
      <c r="O98" s="11">
        <v>1</v>
      </c>
      <c r="P98" s="12">
        <v>2</v>
      </c>
      <c r="Q98" s="12">
        <v>3</v>
      </c>
      <c r="R98" s="12">
        <v>4</v>
      </c>
      <c r="S98" s="13">
        <v>5</v>
      </c>
      <c r="T98" s="14"/>
      <c r="U98" s="11">
        <v>1</v>
      </c>
      <c r="V98" s="12">
        <v>2</v>
      </c>
      <c r="W98" s="12">
        <v>3</v>
      </c>
      <c r="X98" s="12">
        <v>4</v>
      </c>
      <c r="Y98" s="13">
        <v>5</v>
      </c>
      <c r="Z98" s="15"/>
      <c r="AA98" s="72"/>
      <c r="AB98" s="11">
        <v>1</v>
      </c>
      <c r="AC98" s="12">
        <v>2</v>
      </c>
      <c r="AD98" s="12">
        <v>3</v>
      </c>
      <c r="AE98" s="12">
        <v>4</v>
      </c>
      <c r="AF98" s="13">
        <v>5</v>
      </c>
      <c r="AG98" s="131"/>
      <c r="AH98" s="15"/>
      <c r="AI98" s="11">
        <v>1</v>
      </c>
      <c r="AJ98" s="12">
        <v>2</v>
      </c>
      <c r="AK98" s="12">
        <v>3</v>
      </c>
      <c r="AL98" s="12">
        <v>4</v>
      </c>
      <c r="AM98" s="13">
        <v>5</v>
      </c>
      <c r="AN98" s="131"/>
      <c r="AO98" s="26"/>
    </row>
    <row r="99" spans="1:41" s="2" customFormat="1" ht="14" customHeight="1">
      <c r="A99" s="54"/>
      <c r="B99" s="16"/>
      <c r="C99" s="11">
        <v>1</v>
      </c>
      <c r="D99" s="12">
        <v>2</v>
      </c>
      <c r="E99" s="12">
        <v>3</v>
      </c>
      <c r="F99" s="12">
        <v>4</v>
      </c>
      <c r="G99" s="13">
        <v>5</v>
      </c>
      <c r="H99" s="14"/>
      <c r="I99" s="11">
        <v>1</v>
      </c>
      <c r="J99" s="12">
        <v>2</v>
      </c>
      <c r="K99" s="12">
        <v>3</v>
      </c>
      <c r="L99" s="12">
        <v>4</v>
      </c>
      <c r="M99" s="13">
        <v>5</v>
      </c>
      <c r="N99" s="14"/>
      <c r="O99" s="11">
        <v>1</v>
      </c>
      <c r="P99" s="12">
        <v>2</v>
      </c>
      <c r="Q99" s="12">
        <v>3</v>
      </c>
      <c r="R99" s="12">
        <v>4</v>
      </c>
      <c r="S99" s="13">
        <v>5</v>
      </c>
      <c r="T99" s="14"/>
      <c r="U99" s="11">
        <v>1</v>
      </c>
      <c r="V99" s="12">
        <v>2</v>
      </c>
      <c r="W99" s="12">
        <v>3</v>
      </c>
      <c r="X99" s="12">
        <v>4</v>
      </c>
      <c r="Y99" s="13">
        <v>5</v>
      </c>
      <c r="Z99" s="15"/>
      <c r="AA99" s="72"/>
      <c r="AB99" s="11">
        <v>1</v>
      </c>
      <c r="AC99" s="12">
        <v>2</v>
      </c>
      <c r="AD99" s="12">
        <v>3</v>
      </c>
      <c r="AE99" s="12">
        <v>4</v>
      </c>
      <c r="AF99" s="13">
        <v>5</v>
      </c>
      <c r="AG99" s="131"/>
      <c r="AH99" s="15"/>
      <c r="AI99" s="11">
        <v>1</v>
      </c>
      <c r="AJ99" s="12">
        <v>2</v>
      </c>
      <c r="AK99" s="12">
        <v>3</v>
      </c>
      <c r="AL99" s="12">
        <v>4</v>
      </c>
      <c r="AM99" s="13">
        <v>5</v>
      </c>
      <c r="AN99" s="131"/>
      <c r="AO99" s="26"/>
    </row>
    <row r="100" spans="1:41" s="2" customFormat="1" ht="14" customHeight="1">
      <c r="A100" s="54"/>
      <c r="B100" s="16"/>
      <c r="C100" s="11">
        <v>1</v>
      </c>
      <c r="D100" s="12">
        <v>2</v>
      </c>
      <c r="E100" s="12">
        <v>3</v>
      </c>
      <c r="F100" s="12">
        <v>4</v>
      </c>
      <c r="G100" s="13">
        <v>5</v>
      </c>
      <c r="H100" s="14"/>
      <c r="I100" s="11">
        <v>1</v>
      </c>
      <c r="J100" s="12">
        <v>2</v>
      </c>
      <c r="K100" s="12">
        <v>3</v>
      </c>
      <c r="L100" s="12">
        <v>4</v>
      </c>
      <c r="M100" s="13">
        <v>5</v>
      </c>
      <c r="N100" s="14"/>
      <c r="O100" s="11">
        <v>1</v>
      </c>
      <c r="P100" s="12">
        <v>2</v>
      </c>
      <c r="Q100" s="12">
        <v>3</v>
      </c>
      <c r="R100" s="12">
        <v>4</v>
      </c>
      <c r="S100" s="13">
        <v>5</v>
      </c>
      <c r="T100" s="14"/>
      <c r="U100" s="11">
        <v>1</v>
      </c>
      <c r="V100" s="12">
        <v>2</v>
      </c>
      <c r="W100" s="12">
        <v>3</v>
      </c>
      <c r="X100" s="12">
        <v>4</v>
      </c>
      <c r="Y100" s="13">
        <v>5</v>
      </c>
      <c r="Z100" s="15"/>
      <c r="AA100" s="72"/>
      <c r="AB100" s="11">
        <v>1</v>
      </c>
      <c r="AC100" s="12">
        <v>2</v>
      </c>
      <c r="AD100" s="12">
        <v>3</v>
      </c>
      <c r="AE100" s="12">
        <v>4</v>
      </c>
      <c r="AF100" s="13">
        <v>5</v>
      </c>
      <c r="AG100" s="131"/>
      <c r="AH100" s="15"/>
      <c r="AI100" s="11">
        <v>1</v>
      </c>
      <c r="AJ100" s="12">
        <v>2</v>
      </c>
      <c r="AK100" s="12">
        <v>3</v>
      </c>
      <c r="AL100" s="12">
        <v>4</v>
      </c>
      <c r="AM100" s="13">
        <v>5</v>
      </c>
      <c r="AN100" s="131"/>
      <c r="AO100" s="26"/>
    </row>
    <row r="101" spans="1:41" s="2" customFormat="1" ht="14" customHeight="1">
      <c r="A101" s="54"/>
      <c r="B101" s="16"/>
      <c r="C101" s="11">
        <v>1</v>
      </c>
      <c r="D101" s="12">
        <v>2</v>
      </c>
      <c r="E101" s="12">
        <v>3</v>
      </c>
      <c r="F101" s="12">
        <v>4</v>
      </c>
      <c r="G101" s="13">
        <v>5</v>
      </c>
      <c r="H101" s="14"/>
      <c r="I101" s="11">
        <v>1</v>
      </c>
      <c r="J101" s="12">
        <v>2</v>
      </c>
      <c r="K101" s="12">
        <v>3</v>
      </c>
      <c r="L101" s="12">
        <v>4</v>
      </c>
      <c r="M101" s="13">
        <v>5</v>
      </c>
      <c r="N101" s="14"/>
      <c r="O101" s="11">
        <v>1</v>
      </c>
      <c r="P101" s="12">
        <v>2</v>
      </c>
      <c r="Q101" s="12">
        <v>3</v>
      </c>
      <c r="R101" s="12">
        <v>4</v>
      </c>
      <c r="S101" s="13">
        <v>5</v>
      </c>
      <c r="T101" s="14"/>
      <c r="U101" s="11">
        <v>1</v>
      </c>
      <c r="V101" s="12">
        <v>2</v>
      </c>
      <c r="W101" s="12">
        <v>3</v>
      </c>
      <c r="X101" s="12">
        <v>4</v>
      </c>
      <c r="Y101" s="13">
        <v>5</v>
      </c>
      <c r="Z101" s="15"/>
      <c r="AA101" s="72"/>
      <c r="AB101" s="11">
        <v>1</v>
      </c>
      <c r="AC101" s="12">
        <v>2</v>
      </c>
      <c r="AD101" s="12">
        <v>3</v>
      </c>
      <c r="AE101" s="12">
        <v>4</v>
      </c>
      <c r="AF101" s="13">
        <v>5</v>
      </c>
      <c r="AG101" s="131"/>
      <c r="AH101" s="15"/>
      <c r="AI101" s="11">
        <v>1</v>
      </c>
      <c r="AJ101" s="12">
        <v>2</v>
      </c>
      <c r="AK101" s="12">
        <v>3</v>
      </c>
      <c r="AL101" s="12">
        <v>4</v>
      </c>
      <c r="AM101" s="13">
        <v>5</v>
      </c>
      <c r="AN101" s="131"/>
      <c r="AO101" s="26"/>
    </row>
    <row r="102" spans="1:41" s="2" customFormat="1" ht="14" customHeight="1">
      <c r="A102" s="54"/>
      <c r="B102" s="16"/>
      <c r="C102" s="11">
        <v>1</v>
      </c>
      <c r="D102" s="12">
        <v>2</v>
      </c>
      <c r="E102" s="12">
        <v>3</v>
      </c>
      <c r="F102" s="12">
        <v>4</v>
      </c>
      <c r="G102" s="13">
        <v>5</v>
      </c>
      <c r="H102" s="14"/>
      <c r="I102" s="11">
        <v>1</v>
      </c>
      <c r="J102" s="12">
        <v>2</v>
      </c>
      <c r="K102" s="12">
        <v>3</v>
      </c>
      <c r="L102" s="12">
        <v>4</v>
      </c>
      <c r="M102" s="13">
        <v>5</v>
      </c>
      <c r="N102" s="14"/>
      <c r="O102" s="11">
        <v>1</v>
      </c>
      <c r="P102" s="12">
        <v>2</v>
      </c>
      <c r="Q102" s="12">
        <v>3</v>
      </c>
      <c r="R102" s="12">
        <v>4</v>
      </c>
      <c r="S102" s="13">
        <v>5</v>
      </c>
      <c r="T102" s="14"/>
      <c r="U102" s="11">
        <v>1</v>
      </c>
      <c r="V102" s="12">
        <v>2</v>
      </c>
      <c r="W102" s="12">
        <v>3</v>
      </c>
      <c r="X102" s="12">
        <v>4</v>
      </c>
      <c r="Y102" s="13">
        <v>5</v>
      </c>
      <c r="Z102" s="15"/>
      <c r="AA102" s="72"/>
      <c r="AB102" s="11">
        <v>1</v>
      </c>
      <c r="AC102" s="12">
        <v>2</v>
      </c>
      <c r="AD102" s="12">
        <v>3</v>
      </c>
      <c r="AE102" s="12">
        <v>4</v>
      </c>
      <c r="AF102" s="13">
        <v>5</v>
      </c>
      <c r="AG102" s="131"/>
      <c r="AH102" s="15"/>
      <c r="AI102" s="11">
        <v>1</v>
      </c>
      <c r="AJ102" s="12">
        <v>2</v>
      </c>
      <c r="AK102" s="12">
        <v>3</v>
      </c>
      <c r="AL102" s="12">
        <v>4</v>
      </c>
      <c r="AM102" s="13">
        <v>5</v>
      </c>
      <c r="AN102" s="131"/>
      <c r="AO102" s="26"/>
    </row>
    <row r="103" spans="1:41" s="2" customFormat="1" ht="14" customHeight="1">
      <c r="A103" s="54"/>
      <c r="B103" s="16"/>
      <c r="C103" s="11">
        <v>1</v>
      </c>
      <c r="D103" s="12">
        <v>2</v>
      </c>
      <c r="E103" s="12">
        <v>3</v>
      </c>
      <c r="F103" s="12">
        <v>4</v>
      </c>
      <c r="G103" s="13">
        <v>5</v>
      </c>
      <c r="H103" s="14"/>
      <c r="I103" s="11">
        <v>1</v>
      </c>
      <c r="J103" s="12">
        <v>2</v>
      </c>
      <c r="K103" s="12">
        <v>3</v>
      </c>
      <c r="L103" s="12">
        <v>4</v>
      </c>
      <c r="M103" s="13">
        <v>5</v>
      </c>
      <c r="N103" s="14"/>
      <c r="O103" s="11">
        <v>1</v>
      </c>
      <c r="P103" s="12">
        <v>2</v>
      </c>
      <c r="Q103" s="12">
        <v>3</v>
      </c>
      <c r="R103" s="12">
        <v>4</v>
      </c>
      <c r="S103" s="13">
        <v>5</v>
      </c>
      <c r="T103" s="14"/>
      <c r="U103" s="11">
        <v>1</v>
      </c>
      <c r="V103" s="12">
        <v>2</v>
      </c>
      <c r="W103" s="12">
        <v>3</v>
      </c>
      <c r="X103" s="12">
        <v>4</v>
      </c>
      <c r="Y103" s="13">
        <v>5</v>
      </c>
      <c r="Z103" s="15"/>
      <c r="AA103" s="72"/>
      <c r="AB103" s="11">
        <v>1</v>
      </c>
      <c r="AC103" s="12">
        <v>2</v>
      </c>
      <c r="AD103" s="12">
        <v>3</v>
      </c>
      <c r="AE103" s="12">
        <v>4</v>
      </c>
      <c r="AF103" s="13">
        <v>5</v>
      </c>
      <c r="AG103" s="131"/>
      <c r="AH103" s="15"/>
      <c r="AI103" s="11">
        <v>1</v>
      </c>
      <c r="AJ103" s="12">
        <v>2</v>
      </c>
      <c r="AK103" s="12">
        <v>3</v>
      </c>
      <c r="AL103" s="12">
        <v>4</v>
      </c>
      <c r="AM103" s="13">
        <v>5</v>
      </c>
      <c r="AN103" s="131"/>
      <c r="AO103" s="26"/>
    </row>
    <row r="104" spans="1:41" s="2" customFormat="1" ht="14" customHeight="1">
      <c r="A104" s="54"/>
      <c r="B104" s="16"/>
      <c r="C104" s="11">
        <v>1</v>
      </c>
      <c r="D104" s="12">
        <v>2</v>
      </c>
      <c r="E104" s="12">
        <v>3</v>
      </c>
      <c r="F104" s="12">
        <v>4</v>
      </c>
      <c r="G104" s="13">
        <v>5</v>
      </c>
      <c r="H104" s="14"/>
      <c r="I104" s="11">
        <v>1</v>
      </c>
      <c r="J104" s="12">
        <v>2</v>
      </c>
      <c r="K104" s="12">
        <v>3</v>
      </c>
      <c r="L104" s="12">
        <v>4</v>
      </c>
      <c r="M104" s="13">
        <v>5</v>
      </c>
      <c r="N104" s="14"/>
      <c r="O104" s="11">
        <v>1</v>
      </c>
      <c r="P104" s="12">
        <v>2</v>
      </c>
      <c r="Q104" s="12">
        <v>3</v>
      </c>
      <c r="R104" s="12">
        <v>4</v>
      </c>
      <c r="S104" s="13">
        <v>5</v>
      </c>
      <c r="T104" s="14"/>
      <c r="U104" s="11">
        <v>1</v>
      </c>
      <c r="V104" s="12">
        <v>2</v>
      </c>
      <c r="W104" s="12">
        <v>3</v>
      </c>
      <c r="X104" s="12">
        <v>4</v>
      </c>
      <c r="Y104" s="13">
        <v>5</v>
      </c>
      <c r="Z104" s="15"/>
      <c r="AA104" s="72"/>
      <c r="AB104" s="11">
        <v>1</v>
      </c>
      <c r="AC104" s="12">
        <v>2</v>
      </c>
      <c r="AD104" s="12">
        <v>3</v>
      </c>
      <c r="AE104" s="12">
        <v>4</v>
      </c>
      <c r="AF104" s="13">
        <v>5</v>
      </c>
      <c r="AG104" s="131"/>
      <c r="AH104" s="15"/>
      <c r="AI104" s="11">
        <v>1</v>
      </c>
      <c r="AJ104" s="12">
        <v>2</v>
      </c>
      <c r="AK104" s="12">
        <v>3</v>
      </c>
      <c r="AL104" s="12">
        <v>4</v>
      </c>
      <c r="AM104" s="13">
        <v>5</v>
      </c>
      <c r="AN104" s="131"/>
      <c r="AO104" s="26"/>
    </row>
    <row r="105" spans="1:41" s="2" customFormat="1" ht="14" customHeight="1">
      <c r="A105" s="54"/>
      <c r="B105" s="16"/>
      <c r="C105" s="11">
        <v>1</v>
      </c>
      <c r="D105" s="12">
        <v>2</v>
      </c>
      <c r="E105" s="12">
        <v>3</v>
      </c>
      <c r="F105" s="12">
        <v>4</v>
      </c>
      <c r="G105" s="13">
        <v>5</v>
      </c>
      <c r="H105" s="14"/>
      <c r="I105" s="11">
        <v>1</v>
      </c>
      <c r="J105" s="12">
        <v>2</v>
      </c>
      <c r="K105" s="12">
        <v>3</v>
      </c>
      <c r="L105" s="12">
        <v>4</v>
      </c>
      <c r="M105" s="13">
        <v>5</v>
      </c>
      <c r="N105" s="14"/>
      <c r="O105" s="11">
        <v>1</v>
      </c>
      <c r="P105" s="12">
        <v>2</v>
      </c>
      <c r="Q105" s="12">
        <v>3</v>
      </c>
      <c r="R105" s="12">
        <v>4</v>
      </c>
      <c r="S105" s="13">
        <v>5</v>
      </c>
      <c r="T105" s="14"/>
      <c r="U105" s="11">
        <v>1</v>
      </c>
      <c r="V105" s="12">
        <v>2</v>
      </c>
      <c r="W105" s="12">
        <v>3</v>
      </c>
      <c r="X105" s="12">
        <v>4</v>
      </c>
      <c r="Y105" s="13">
        <v>5</v>
      </c>
      <c r="Z105" s="15"/>
      <c r="AA105" s="72"/>
      <c r="AB105" s="11">
        <v>1</v>
      </c>
      <c r="AC105" s="12">
        <v>2</v>
      </c>
      <c r="AD105" s="12">
        <v>3</v>
      </c>
      <c r="AE105" s="12">
        <v>4</v>
      </c>
      <c r="AF105" s="13">
        <v>5</v>
      </c>
      <c r="AG105" s="131"/>
      <c r="AH105" s="15"/>
      <c r="AI105" s="11">
        <v>1</v>
      </c>
      <c r="AJ105" s="12">
        <v>2</v>
      </c>
      <c r="AK105" s="12">
        <v>3</v>
      </c>
      <c r="AL105" s="12">
        <v>4</v>
      </c>
      <c r="AM105" s="13">
        <v>5</v>
      </c>
      <c r="AN105" s="131"/>
      <c r="AO105" s="26"/>
    </row>
    <row r="106" spans="1:41" s="2" customFormat="1" ht="14" customHeight="1">
      <c r="A106" s="54"/>
      <c r="B106" s="16"/>
      <c r="C106" s="11">
        <v>1</v>
      </c>
      <c r="D106" s="12">
        <v>2</v>
      </c>
      <c r="E106" s="12">
        <v>3</v>
      </c>
      <c r="F106" s="12">
        <v>4</v>
      </c>
      <c r="G106" s="13">
        <v>5</v>
      </c>
      <c r="H106" s="14"/>
      <c r="I106" s="11">
        <v>1</v>
      </c>
      <c r="J106" s="12">
        <v>2</v>
      </c>
      <c r="K106" s="12">
        <v>3</v>
      </c>
      <c r="L106" s="12">
        <v>4</v>
      </c>
      <c r="M106" s="13">
        <v>5</v>
      </c>
      <c r="N106" s="14"/>
      <c r="O106" s="11">
        <v>1</v>
      </c>
      <c r="P106" s="12">
        <v>2</v>
      </c>
      <c r="Q106" s="12">
        <v>3</v>
      </c>
      <c r="R106" s="12">
        <v>4</v>
      </c>
      <c r="S106" s="13">
        <v>5</v>
      </c>
      <c r="T106" s="14"/>
      <c r="U106" s="11">
        <v>1</v>
      </c>
      <c r="V106" s="12">
        <v>2</v>
      </c>
      <c r="W106" s="12">
        <v>3</v>
      </c>
      <c r="X106" s="12">
        <v>4</v>
      </c>
      <c r="Y106" s="13">
        <v>5</v>
      </c>
      <c r="Z106" s="15"/>
      <c r="AA106" s="72"/>
      <c r="AB106" s="11">
        <v>1</v>
      </c>
      <c r="AC106" s="12">
        <v>2</v>
      </c>
      <c r="AD106" s="12">
        <v>3</v>
      </c>
      <c r="AE106" s="12">
        <v>4</v>
      </c>
      <c r="AF106" s="13">
        <v>5</v>
      </c>
      <c r="AG106" s="131"/>
      <c r="AH106" s="15"/>
      <c r="AI106" s="11">
        <v>1</v>
      </c>
      <c r="AJ106" s="12">
        <v>2</v>
      </c>
      <c r="AK106" s="12">
        <v>3</v>
      </c>
      <c r="AL106" s="12">
        <v>4</v>
      </c>
      <c r="AM106" s="13">
        <v>5</v>
      </c>
      <c r="AN106" s="131"/>
      <c r="AO106" s="26"/>
    </row>
    <row r="107" spans="1:41" s="2" customFormat="1" ht="14" customHeight="1">
      <c r="A107" s="54">
        <v>53</v>
      </c>
      <c r="B107" s="16"/>
      <c r="C107" s="11">
        <v>1</v>
      </c>
      <c r="D107" s="12">
        <v>2</v>
      </c>
      <c r="E107" s="12">
        <v>3</v>
      </c>
      <c r="F107" s="12">
        <v>4</v>
      </c>
      <c r="G107" s="13">
        <v>5</v>
      </c>
      <c r="H107" s="14"/>
      <c r="I107" s="11">
        <v>1</v>
      </c>
      <c r="J107" s="12">
        <v>2</v>
      </c>
      <c r="K107" s="12">
        <v>3</v>
      </c>
      <c r="L107" s="12">
        <v>4</v>
      </c>
      <c r="M107" s="13">
        <v>5</v>
      </c>
      <c r="N107" s="14"/>
      <c r="O107" s="11">
        <v>1</v>
      </c>
      <c r="P107" s="12">
        <v>2</v>
      </c>
      <c r="Q107" s="12">
        <v>3</v>
      </c>
      <c r="R107" s="12">
        <v>4</v>
      </c>
      <c r="S107" s="13">
        <v>5</v>
      </c>
      <c r="T107" s="14"/>
      <c r="U107" s="11">
        <v>1</v>
      </c>
      <c r="V107" s="12">
        <v>2</v>
      </c>
      <c r="W107" s="12">
        <v>3</v>
      </c>
      <c r="X107" s="12">
        <v>4</v>
      </c>
      <c r="Y107" s="13">
        <v>5</v>
      </c>
      <c r="Z107" s="15"/>
      <c r="AA107" s="72"/>
      <c r="AB107" s="11">
        <v>1</v>
      </c>
      <c r="AC107" s="12">
        <v>2</v>
      </c>
      <c r="AD107" s="12">
        <v>3</v>
      </c>
      <c r="AE107" s="12">
        <v>4</v>
      </c>
      <c r="AF107" s="13">
        <v>5</v>
      </c>
      <c r="AG107" s="131"/>
      <c r="AH107" s="15"/>
      <c r="AI107" s="11">
        <v>1</v>
      </c>
      <c r="AJ107" s="12">
        <v>2</v>
      </c>
      <c r="AK107" s="12">
        <v>3</v>
      </c>
      <c r="AL107" s="12">
        <v>4</v>
      </c>
      <c r="AM107" s="13">
        <v>5</v>
      </c>
      <c r="AN107" s="131"/>
      <c r="AO107" s="26"/>
    </row>
    <row r="108" spans="1:41" s="2" customFormat="1" ht="14" customHeight="1">
      <c r="A108" s="54">
        <v>52</v>
      </c>
      <c r="B108" s="16"/>
      <c r="C108" s="11">
        <v>1</v>
      </c>
      <c r="D108" s="12">
        <v>2</v>
      </c>
      <c r="E108" s="12">
        <v>3</v>
      </c>
      <c r="F108" s="12">
        <v>4</v>
      </c>
      <c r="G108" s="13">
        <v>5</v>
      </c>
      <c r="H108" s="14"/>
      <c r="I108" s="11">
        <v>1</v>
      </c>
      <c r="J108" s="12">
        <v>2</v>
      </c>
      <c r="K108" s="12">
        <v>3</v>
      </c>
      <c r="L108" s="12">
        <v>4</v>
      </c>
      <c r="M108" s="13">
        <v>5</v>
      </c>
      <c r="N108" s="14"/>
      <c r="O108" s="11">
        <v>1</v>
      </c>
      <c r="P108" s="12">
        <v>2</v>
      </c>
      <c r="Q108" s="12">
        <v>3</v>
      </c>
      <c r="R108" s="12">
        <v>4</v>
      </c>
      <c r="S108" s="13">
        <v>5</v>
      </c>
      <c r="T108" s="14"/>
      <c r="U108" s="11">
        <v>1</v>
      </c>
      <c r="V108" s="12">
        <v>2</v>
      </c>
      <c r="W108" s="12">
        <v>3</v>
      </c>
      <c r="X108" s="12">
        <v>4</v>
      </c>
      <c r="Y108" s="13">
        <v>5</v>
      </c>
      <c r="Z108" s="15"/>
      <c r="AA108" s="72"/>
      <c r="AB108" s="11">
        <v>1</v>
      </c>
      <c r="AC108" s="12">
        <v>2</v>
      </c>
      <c r="AD108" s="12">
        <v>3</v>
      </c>
      <c r="AE108" s="12">
        <v>4</v>
      </c>
      <c r="AF108" s="13">
        <v>5</v>
      </c>
      <c r="AG108" s="131"/>
      <c r="AH108" s="15"/>
      <c r="AI108" s="11">
        <v>1</v>
      </c>
      <c r="AJ108" s="12">
        <v>2</v>
      </c>
      <c r="AK108" s="12">
        <v>3</v>
      </c>
      <c r="AL108" s="12">
        <v>4</v>
      </c>
      <c r="AM108" s="13">
        <v>5</v>
      </c>
      <c r="AN108" s="131"/>
      <c r="AO108" s="26"/>
    </row>
    <row r="109" spans="1:41" s="2" customFormat="1" ht="14" customHeight="1">
      <c r="A109" s="54">
        <v>51</v>
      </c>
      <c r="B109" s="16"/>
      <c r="C109" s="11">
        <v>1</v>
      </c>
      <c r="D109" s="12">
        <v>2</v>
      </c>
      <c r="E109" s="12">
        <v>3</v>
      </c>
      <c r="F109" s="12">
        <v>4</v>
      </c>
      <c r="G109" s="13">
        <v>5</v>
      </c>
      <c r="H109" s="14"/>
      <c r="I109" s="11">
        <v>1</v>
      </c>
      <c r="J109" s="12">
        <v>2</v>
      </c>
      <c r="K109" s="12">
        <v>3</v>
      </c>
      <c r="L109" s="12">
        <v>4</v>
      </c>
      <c r="M109" s="13">
        <v>5</v>
      </c>
      <c r="N109" s="14"/>
      <c r="O109" s="11">
        <v>1</v>
      </c>
      <c r="P109" s="12">
        <v>2</v>
      </c>
      <c r="Q109" s="12">
        <v>3</v>
      </c>
      <c r="R109" s="12">
        <v>4</v>
      </c>
      <c r="S109" s="13">
        <v>5</v>
      </c>
      <c r="T109" s="14"/>
      <c r="U109" s="11">
        <v>1</v>
      </c>
      <c r="V109" s="12">
        <v>2</v>
      </c>
      <c r="W109" s="12">
        <v>3</v>
      </c>
      <c r="X109" s="12">
        <v>4</v>
      </c>
      <c r="Y109" s="13">
        <v>5</v>
      </c>
      <c r="Z109" s="15"/>
      <c r="AA109" s="72"/>
      <c r="AB109" s="11">
        <v>1</v>
      </c>
      <c r="AC109" s="12">
        <v>2</v>
      </c>
      <c r="AD109" s="12">
        <v>3</v>
      </c>
      <c r="AE109" s="12">
        <v>4</v>
      </c>
      <c r="AF109" s="13">
        <v>5</v>
      </c>
      <c r="AG109" s="131"/>
      <c r="AH109" s="15"/>
      <c r="AI109" s="11">
        <v>1</v>
      </c>
      <c r="AJ109" s="12">
        <v>2</v>
      </c>
      <c r="AK109" s="12">
        <v>3</v>
      </c>
      <c r="AL109" s="12">
        <v>4</v>
      </c>
      <c r="AM109" s="13">
        <v>5</v>
      </c>
      <c r="AN109" s="131"/>
      <c r="AO109" s="26"/>
    </row>
    <row r="110" spans="1:41" s="2" customFormat="1" ht="14" customHeight="1">
      <c r="A110" s="54">
        <v>50</v>
      </c>
      <c r="B110" s="16"/>
      <c r="C110" s="11">
        <v>1</v>
      </c>
      <c r="D110" s="12">
        <v>2</v>
      </c>
      <c r="E110" s="12">
        <v>3</v>
      </c>
      <c r="F110" s="12">
        <v>4</v>
      </c>
      <c r="G110" s="13">
        <v>5</v>
      </c>
      <c r="H110" s="14"/>
      <c r="I110" s="11">
        <v>1</v>
      </c>
      <c r="J110" s="12">
        <v>2</v>
      </c>
      <c r="K110" s="12">
        <v>3</v>
      </c>
      <c r="L110" s="12">
        <v>4</v>
      </c>
      <c r="M110" s="13">
        <v>5</v>
      </c>
      <c r="N110" s="14"/>
      <c r="O110" s="11">
        <v>1</v>
      </c>
      <c r="P110" s="12">
        <v>2</v>
      </c>
      <c r="Q110" s="12">
        <v>3</v>
      </c>
      <c r="R110" s="12">
        <v>4</v>
      </c>
      <c r="S110" s="13">
        <v>5</v>
      </c>
      <c r="T110" s="14"/>
      <c r="U110" s="11">
        <v>1</v>
      </c>
      <c r="V110" s="12">
        <v>2</v>
      </c>
      <c r="W110" s="12">
        <v>3</v>
      </c>
      <c r="X110" s="12">
        <v>4</v>
      </c>
      <c r="Y110" s="13">
        <v>5</v>
      </c>
      <c r="Z110" s="15"/>
      <c r="AA110" s="72"/>
      <c r="AB110" s="11">
        <v>1</v>
      </c>
      <c r="AC110" s="12">
        <v>2</v>
      </c>
      <c r="AD110" s="12">
        <v>3</v>
      </c>
      <c r="AE110" s="12">
        <v>4</v>
      </c>
      <c r="AF110" s="13">
        <v>5</v>
      </c>
      <c r="AG110" s="131"/>
      <c r="AH110" s="15"/>
      <c r="AI110" s="11">
        <v>1</v>
      </c>
      <c r="AJ110" s="12">
        <v>2</v>
      </c>
      <c r="AK110" s="12">
        <v>3</v>
      </c>
      <c r="AL110" s="12">
        <v>4</v>
      </c>
      <c r="AM110" s="13">
        <v>5</v>
      </c>
      <c r="AN110" s="131"/>
      <c r="AO110" s="26"/>
    </row>
    <row r="111" spans="1:41" s="2" customFormat="1" ht="14" customHeight="1">
      <c r="A111" s="54">
        <v>49</v>
      </c>
      <c r="B111" s="16"/>
      <c r="C111" s="11">
        <v>1</v>
      </c>
      <c r="D111" s="12">
        <v>2</v>
      </c>
      <c r="E111" s="12">
        <v>3</v>
      </c>
      <c r="F111" s="12">
        <v>4</v>
      </c>
      <c r="G111" s="13">
        <v>5</v>
      </c>
      <c r="H111" s="14"/>
      <c r="I111" s="11">
        <v>1</v>
      </c>
      <c r="J111" s="12">
        <v>2</v>
      </c>
      <c r="K111" s="12">
        <v>3</v>
      </c>
      <c r="L111" s="12">
        <v>4</v>
      </c>
      <c r="M111" s="13">
        <v>5</v>
      </c>
      <c r="N111" s="14"/>
      <c r="O111" s="11">
        <v>1</v>
      </c>
      <c r="P111" s="12">
        <v>2</v>
      </c>
      <c r="Q111" s="12">
        <v>3</v>
      </c>
      <c r="R111" s="12">
        <v>4</v>
      </c>
      <c r="S111" s="13">
        <v>5</v>
      </c>
      <c r="T111" s="14"/>
      <c r="U111" s="11">
        <v>1</v>
      </c>
      <c r="V111" s="12">
        <v>2</v>
      </c>
      <c r="W111" s="12">
        <v>3</v>
      </c>
      <c r="X111" s="12">
        <v>4</v>
      </c>
      <c r="Y111" s="13">
        <v>5</v>
      </c>
      <c r="Z111" s="15"/>
      <c r="AA111" s="72"/>
      <c r="AB111" s="11">
        <v>1</v>
      </c>
      <c r="AC111" s="12">
        <v>2</v>
      </c>
      <c r="AD111" s="12">
        <v>3</v>
      </c>
      <c r="AE111" s="12">
        <v>4</v>
      </c>
      <c r="AF111" s="13">
        <v>5</v>
      </c>
      <c r="AG111" s="131"/>
      <c r="AH111" s="15"/>
      <c r="AI111" s="11">
        <v>1</v>
      </c>
      <c r="AJ111" s="12">
        <v>2</v>
      </c>
      <c r="AK111" s="12">
        <v>3</v>
      </c>
      <c r="AL111" s="12">
        <v>4</v>
      </c>
      <c r="AM111" s="13">
        <v>5</v>
      </c>
      <c r="AN111" s="131"/>
      <c r="AO111" s="26"/>
    </row>
    <row r="112" spans="1:41" s="2" customFormat="1" ht="14" customHeight="1">
      <c r="A112" s="54">
        <v>48</v>
      </c>
      <c r="B112" s="16"/>
      <c r="C112" s="11">
        <v>1</v>
      </c>
      <c r="D112" s="12">
        <v>2</v>
      </c>
      <c r="E112" s="12">
        <v>3</v>
      </c>
      <c r="F112" s="12">
        <v>4</v>
      </c>
      <c r="G112" s="13">
        <v>5</v>
      </c>
      <c r="H112" s="14"/>
      <c r="I112" s="11">
        <v>1</v>
      </c>
      <c r="J112" s="12">
        <v>2</v>
      </c>
      <c r="K112" s="12">
        <v>3</v>
      </c>
      <c r="L112" s="12">
        <v>4</v>
      </c>
      <c r="M112" s="13">
        <v>5</v>
      </c>
      <c r="N112" s="14"/>
      <c r="O112" s="11">
        <v>1</v>
      </c>
      <c r="P112" s="12">
        <v>2</v>
      </c>
      <c r="Q112" s="12">
        <v>3</v>
      </c>
      <c r="R112" s="12">
        <v>4</v>
      </c>
      <c r="S112" s="13">
        <v>5</v>
      </c>
      <c r="T112" s="14"/>
      <c r="U112" s="11">
        <v>1</v>
      </c>
      <c r="V112" s="12">
        <v>2</v>
      </c>
      <c r="W112" s="12">
        <v>3</v>
      </c>
      <c r="X112" s="12">
        <v>4</v>
      </c>
      <c r="Y112" s="13">
        <v>5</v>
      </c>
      <c r="Z112" s="15"/>
      <c r="AA112" s="72"/>
      <c r="AB112" s="11">
        <v>1</v>
      </c>
      <c r="AC112" s="12">
        <v>2</v>
      </c>
      <c r="AD112" s="12">
        <v>3</v>
      </c>
      <c r="AE112" s="12">
        <v>4</v>
      </c>
      <c r="AF112" s="13">
        <v>5</v>
      </c>
      <c r="AG112" s="131"/>
      <c r="AH112" s="15"/>
      <c r="AI112" s="11">
        <v>1</v>
      </c>
      <c r="AJ112" s="12">
        <v>2</v>
      </c>
      <c r="AK112" s="12">
        <v>3</v>
      </c>
      <c r="AL112" s="12">
        <v>4</v>
      </c>
      <c r="AM112" s="13">
        <v>5</v>
      </c>
      <c r="AN112" s="131"/>
      <c r="AO112" s="26"/>
    </row>
    <row r="113" spans="1:41" s="2" customFormat="1" ht="14" customHeight="1">
      <c r="A113" s="54">
        <v>47</v>
      </c>
      <c r="B113" s="16"/>
      <c r="C113" s="11">
        <v>1</v>
      </c>
      <c r="D113" s="12">
        <v>2</v>
      </c>
      <c r="E113" s="12">
        <v>3</v>
      </c>
      <c r="F113" s="12">
        <v>4</v>
      </c>
      <c r="G113" s="13">
        <v>5</v>
      </c>
      <c r="H113" s="14"/>
      <c r="I113" s="11">
        <v>1</v>
      </c>
      <c r="J113" s="12">
        <v>2</v>
      </c>
      <c r="K113" s="12">
        <v>3</v>
      </c>
      <c r="L113" s="12">
        <v>4</v>
      </c>
      <c r="M113" s="13">
        <v>5</v>
      </c>
      <c r="N113" s="14"/>
      <c r="O113" s="11">
        <v>1</v>
      </c>
      <c r="P113" s="12">
        <v>2</v>
      </c>
      <c r="Q113" s="12">
        <v>3</v>
      </c>
      <c r="R113" s="12">
        <v>4</v>
      </c>
      <c r="S113" s="13">
        <v>5</v>
      </c>
      <c r="T113" s="14"/>
      <c r="U113" s="11">
        <v>1</v>
      </c>
      <c r="V113" s="12">
        <v>2</v>
      </c>
      <c r="W113" s="12">
        <v>3</v>
      </c>
      <c r="X113" s="12">
        <v>4</v>
      </c>
      <c r="Y113" s="13">
        <v>5</v>
      </c>
      <c r="Z113" s="15"/>
      <c r="AA113" s="72"/>
      <c r="AB113" s="11">
        <v>1</v>
      </c>
      <c r="AC113" s="12">
        <v>2</v>
      </c>
      <c r="AD113" s="12">
        <v>3</v>
      </c>
      <c r="AE113" s="12">
        <v>4</v>
      </c>
      <c r="AF113" s="13">
        <v>5</v>
      </c>
      <c r="AG113" s="131"/>
      <c r="AH113" s="15"/>
      <c r="AI113" s="11">
        <v>1</v>
      </c>
      <c r="AJ113" s="12">
        <v>2</v>
      </c>
      <c r="AK113" s="12">
        <v>3</v>
      </c>
      <c r="AL113" s="12">
        <v>4</v>
      </c>
      <c r="AM113" s="13">
        <v>5</v>
      </c>
      <c r="AN113" s="131"/>
      <c r="AO113" s="26"/>
    </row>
    <row r="114" spans="1:41" s="2" customFormat="1" ht="14" customHeight="1">
      <c r="A114" s="54">
        <v>46</v>
      </c>
      <c r="B114" s="16"/>
      <c r="C114" s="11">
        <v>1</v>
      </c>
      <c r="D114" s="12">
        <v>2</v>
      </c>
      <c r="E114" s="12">
        <v>3</v>
      </c>
      <c r="F114" s="12">
        <v>4</v>
      </c>
      <c r="G114" s="13">
        <v>5</v>
      </c>
      <c r="H114" s="14"/>
      <c r="I114" s="11">
        <v>1</v>
      </c>
      <c r="J114" s="12">
        <v>2</v>
      </c>
      <c r="K114" s="12">
        <v>3</v>
      </c>
      <c r="L114" s="12">
        <v>4</v>
      </c>
      <c r="M114" s="13">
        <v>5</v>
      </c>
      <c r="N114" s="14"/>
      <c r="O114" s="11">
        <v>1</v>
      </c>
      <c r="P114" s="12">
        <v>2</v>
      </c>
      <c r="Q114" s="12">
        <v>3</v>
      </c>
      <c r="R114" s="12">
        <v>4</v>
      </c>
      <c r="S114" s="13">
        <v>5</v>
      </c>
      <c r="T114" s="14"/>
      <c r="U114" s="11">
        <v>1</v>
      </c>
      <c r="V114" s="12">
        <v>2</v>
      </c>
      <c r="W114" s="12">
        <v>3</v>
      </c>
      <c r="X114" s="12">
        <v>4</v>
      </c>
      <c r="Y114" s="13">
        <v>5</v>
      </c>
      <c r="Z114" s="15"/>
      <c r="AA114" s="72"/>
      <c r="AB114" s="11">
        <v>1</v>
      </c>
      <c r="AC114" s="12">
        <v>2</v>
      </c>
      <c r="AD114" s="12">
        <v>3</v>
      </c>
      <c r="AE114" s="12">
        <v>4</v>
      </c>
      <c r="AF114" s="13">
        <v>5</v>
      </c>
      <c r="AG114" s="131"/>
      <c r="AH114" s="15"/>
      <c r="AI114" s="11">
        <v>1</v>
      </c>
      <c r="AJ114" s="12">
        <v>2</v>
      </c>
      <c r="AK114" s="12">
        <v>3</v>
      </c>
      <c r="AL114" s="12">
        <v>4</v>
      </c>
      <c r="AM114" s="13">
        <v>5</v>
      </c>
      <c r="AN114" s="131"/>
      <c r="AO114" s="26"/>
    </row>
    <row r="115" spans="1:41" s="2" customFormat="1" ht="14" customHeight="1">
      <c r="A115" s="54">
        <v>45</v>
      </c>
      <c r="B115" s="16"/>
      <c r="C115" s="11">
        <v>1</v>
      </c>
      <c r="D115" s="12">
        <v>2</v>
      </c>
      <c r="E115" s="12">
        <v>3</v>
      </c>
      <c r="F115" s="12">
        <v>4</v>
      </c>
      <c r="G115" s="13">
        <v>5</v>
      </c>
      <c r="H115" s="14"/>
      <c r="I115" s="11">
        <v>1</v>
      </c>
      <c r="J115" s="12">
        <v>2</v>
      </c>
      <c r="K115" s="12">
        <v>3</v>
      </c>
      <c r="L115" s="12">
        <v>4</v>
      </c>
      <c r="M115" s="13">
        <v>5</v>
      </c>
      <c r="N115" s="14"/>
      <c r="O115" s="11">
        <v>1</v>
      </c>
      <c r="P115" s="12">
        <v>2</v>
      </c>
      <c r="Q115" s="12">
        <v>3</v>
      </c>
      <c r="R115" s="12">
        <v>4</v>
      </c>
      <c r="S115" s="13">
        <v>5</v>
      </c>
      <c r="T115" s="14"/>
      <c r="U115" s="11">
        <v>1</v>
      </c>
      <c r="V115" s="12">
        <v>2</v>
      </c>
      <c r="W115" s="12">
        <v>3</v>
      </c>
      <c r="X115" s="12">
        <v>4</v>
      </c>
      <c r="Y115" s="13">
        <v>5</v>
      </c>
      <c r="Z115" s="15"/>
      <c r="AA115" s="72"/>
      <c r="AB115" s="11">
        <v>1</v>
      </c>
      <c r="AC115" s="12">
        <v>2</v>
      </c>
      <c r="AD115" s="12">
        <v>3</v>
      </c>
      <c r="AE115" s="12">
        <v>4</v>
      </c>
      <c r="AF115" s="13">
        <v>5</v>
      </c>
      <c r="AG115" s="131"/>
      <c r="AH115" s="15"/>
      <c r="AI115" s="11">
        <v>1</v>
      </c>
      <c r="AJ115" s="12">
        <v>2</v>
      </c>
      <c r="AK115" s="12">
        <v>3</v>
      </c>
      <c r="AL115" s="12">
        <v>4</v>
      </c>
      <c r="AM115" s="13">
        <v>5</v>
      </c>
      <c r="AN115" s="131"/>
      <c r="AO115" s="26"/>
    </row>
    <row r="116" spans="1:41" s="2" customFormat="1" ht="14" customHeight="1">
      <c r="A116" s="54">
        <v>44</v>
      </c>
      <c r="B116" s="16"/>
      <c r="C116" s="11">
        <v>1</v>
      </c>
      <c r="D116" s="12">
        <v>2</v>
      </c>
      <c r="E116" s="12">
        <v>3</v>
      </c>
      <c r="F116" s="12">
        <v>4</v>
      </c>
      <c r="G116" s="13">
        <v>5</v>
      </c>
      <c r="H116" s="14"/>
      <c r="I116" s="11">
        <v>1</v>
      </c>
      <c r="J116" s="12">
        <v>2</v>
      </c>
      <c r="K116" s="12">
        <v>3</v>
      </c>
      <c r="L116" s="12">
        <v>4</v>
      </c>
      <c r="M116" s="13">
        <v>5</v>
      </c>
      <c r="N116" s="14"/>
      <c r="O116" s="11">
        <v>1</v>
      </c>
      <c r="P116" s="12">
        <v>2</v>
      </c>
      <c r="Q116" s="12">
        <v>3</v>
      </c>
      <c r="R116" s="12">
        <v>4</v>
      </c>
      <c r="S116" s="13">
        <v>5</v>
      </c>
      <c r="T116" s="14"/>
      <c r="U116" s="11">
        <v>1</v>
      </c>
      <c r="V116" s="12">
        <v>2</v>
      </c>
      <c r="W116" s="12">
        <v>3</v>
      </c>
      <c r="X116" s="12">
        <v>4</v>
      </c>
      <c r="Y116" s="13">
        <v>5</v>
      </c>
      <c r="Z116" s="15"/>
      <c r="AA116" s="72"/>
      <c r="AB116" s="11">
        <v>1</v>
      </c>
      <c r="AC116" s="12">
        <v>2</v>
      </c>
      <c r="AD116" s="12">
        <v>3</v>
      </c>
      <c r="AE116" s="12">
        <v>4</v>
      </c>
      <c r="AF116" s="13">
        <v>5</v>
      </c>
      <c r="AG116" s="131"/>
      <c r="AH116" s="15"/>
      <c r="AI116" s="11">
        <v>1</v>
      </c>
      <c r="AJ116" s="12">
        <v>2</v>
      </c>
      <c r="AK116" s="12">
        <v>3</v>
      </c>
      <c r="AL116" s="12">
        <v>4</v>
      </c>
      <c r="AM116" s="13">
        <v>5</v>
      </c>
      <c r="AN116" s="131"/>
      <c r="AO116" s="26"/>
    </row>
    <row r="117" spans="1:41" s="2" customFormat="1" ht="14" customHeight="1">
      <c r="A117" s="54">
        <v>43</v>
      </c>
      <c r="B117" s="16"/>
      <c r="C117" s="11">
        <v>1</v>
      </c>
      <c r="D117" s="12">
        <v>2</v>
      </c>
      <c r="E117" s="12">
        <v>3</v>
      </c>
      <c r="F117" s="12">
        <v>4</v>
      </c>
      <c r="G117" s="13">
        <v>5</v>
      </c>
      <c r="H117" s="14"/>
      <c r="I117" s="11">
        <v>1</v>
      </c>
      <c r="J117" s="12">
        <v>2</v>
      </c>
      <c r="K117" s="12">
        <v>3</v>
      </c>
      <c r="L117" s="12">
        <v>4</v>
      </c>
      <c r="M117" s="13">
        <v>5</v>
      </c>
      <c r="N117" s="14"/>
      <c r="O117" s="11">
        <v>1</v>
      </c>
      <c r="P117" s="12">
        <v>2</v>
      </c>
      <c r="Q117" s="12">
        <v>3</v>
      </c>
      <c r="R117" s="12">
        <v>4</v>
      </c>
      <c r="S117" s="13">
        <v>5</v>
      </c>
      <c r="T117" s="14"/>
      <c r="U117" s="11">
        <v>1</v>
      </c>
      <c r="V117" s="12">
        <v>2</v>
      </c>
      <c r="W117" s="12">
        <v>3</v>
      </c>
      <c r="X117" s="12">
        <v>4</v>
      </c>
      <c r="Y117" s="13">
        <v>5</v>
      </c>
      <c r="Z117" s="15"/>
      <c r="AA117" s="72"/>
      <c r="AB117" s="11">
        <v>1</v>
      </c>
      <c r="AC117" s="12">
        <v>2</v>
      </c>
      <c r="AD117" s="12">
        <v>3</v>
      </c>
      <c r="AE117" s="12">
        <v>4</v>
      </c>
      <c r="AF117" s="13">
        <v>5</v>
      </c>
      <c r="AG117" s="131"/>
      <c r="AH117" s="15"/>
      <c r="AI117" s="11">
        <v>1</v>
      </c>
      <c r="AJ117" s="12">
        <v>2</v>
      </c>
      <c r="AK117" s="12">
        <v>3</v>
      </c>
      <c r="AL117" s="12">
        <v>4</v>
      </c>
      <c r="AM117" s="13">
        <v>5</v>
      </c>
      <c r="AN117" s="131"/>
      <c r="AO117" s="26"/>
    </row>
    <row r="118" spans="1:41" s="2" customFormat="1" ht="14" customHeight="1">
      <c r="A118" s="54">
        <v>42</v>
      </c>
      <c r="B118" s="16"/>
      <c r="C118" s="11">
        <v>1</v>
      </c>
      <c r="D118" s="12">
        <v>2</v>
      </c>
      <c r="E118" s="12">
        <v>3</v>
      </c>
      <c r="F118" s="12">
        <v>4</v>
      </c>
      <c r="G118" s="13">
        <v>5</v>
      </c>
      <c r="H118" s="14"/>
      <c r="I118" s="11">
        <v>1</v>
      </c>
      <c r="J118" s="12">
        <v>2</v>
      </c>
      <c r="K118" s="12">
        <v>3</v>
      </c>
      <c r="L118" s="12">
        <v>4</v>
      </c>
      <c r="M118" s="13">
        <v>5</v>
      </c>
      <c r="N118" s="14"/>
      <c r="O118" s="11">
        <v>1</v>
      </c>
      <c r="P118" s="12">
        <v>2</v>
      </c>
      <c r="Q118" s="12">
        <v>3</v>
      </c>
      <c r="R118" s="12">
        <v>4</v>
      </c>
      <c r="S118" s="13">
        <v>5</v>
      </c>
      <c r="T118" s="14"/>
      <c r="U118" s="11">
        <v>1</v>
      </c>
      <c r="V118" s="12">
        <v>2</v>
      </c>
      <c r="W118" s="12">
        <v>3</v>
      </c>
      <c r="X118" s="12">
        <v>4</v>
      </c>
      <c r="Y118" s="13">
        <v>5</v>
      </c>
      <c r="Z118" s="15"/>
      <c r="AA118" s="72"/>
      <c r="AB118" s="11">
        <v>1</v>
      </c>
      <c r="AC118" s="12">
        <v>2</v>
      </c>
      <c r="AD118" s="12">
        <v>3</v>
      </c>
      <c r="AE118" s="12">
        <v>4</v>
      </c>
      <c r="AF118" s="13">
        <v>5</v>
      </c>
      <c r="AG118" s="131"/>
      <c r="AH118" s="15"/>
      <c r="AI118" s="11">
        <v>1</v>
      </c>
      <c r="AJ118" s="12">
        <v>2</v>
      </c>
      <c r="AK118" s="12">
        <v>3</v>
      </c>
      <c r="AL118" s="12">
        <v>4</v>
      </c>
      <c r="AM118" s="13">
        <v>5</v>
      </c>
      <c r="AN118" s="131"/>
      <c r="AO118" s="26"/>
    </row>
    <row r="119" spans="1:41" s="2" customFormat="1" ht="14" customHeight="1">
      <c r="A119" s="54">
        <v>41</v>
      </c>
      <c r="B119" s="16"/>
      <c r="C119" s="11">
        <v>1</v>
      </c>
      <c r="D119" s="12">
        <v>2</v>
      </c>
      <c r="E119" s="12">
        <v>3</v>
      </c>
      <c r="F119" s="12">
        <v>4</v>
      </c>
      <c r="G119" s="13">
        <v>5</v>
      </c>
      <c r="H119" s="14"/>
      <c r="I119" s="11">
        <v>1</v>
      </c>
      <c r="J119" s="12">
        <v>2</v>
      </c>
      <c r="K119" s="12">
        <v>3</v>
      </c>
      <c r="L119" s="12">
        <v>4</v>
      </c>
      <c r="M119" s="13">
        <v>5</v>
      </c>
      <c r="N119" s="14"/>
      <c r="O119" s="11">
        <v>1</v>
      </c>
      <c r="P119" s="12">
        <v>2</v>
      </c>
      <c r="Q119" s="12">
        <v>3</v>
      </c>
      <c r="R119" s="12">
        <v>4</v>
      </c>
      <c r="S119" s="13">
        <v>5</v>
      </c>
      <c r="T119" s="14"/>
      <c r="U119" s="11">
        <v>1</v>
      </c>
      <c r="V119" s="12">
        <v>2</v>
      </c>
      <c r="W119" s="12">
        <v>3</v>
      </c>
      <c r="X119" s="12">
        <v>4</v>
      </c>
      <c r="Y119" s="13">
        <v>5</v>
      </c>
      <c r="Z119" s="15"/>
      <c r="AA119" s="72"/>
      <c r="AB119" s="11">
        <v>1</v>
      </c>
      <c r="AC119" s="12">
        <v>2</v>
      </c>
      <c r="AD119" s="12">
        <v>3</v>
      </c>
      <c r="AE119" s="12">
        <v>4</v>
      </c>
      <c r="AF119" s="13">
        <v>5</v>
      </c>
      <c r="AG119" s="131"/>
      <c r="AH119" s="15"/>
      <c r="AI119" s="11">
        <v>1</v>
      </c>
      <c r="AJ119" s="12">
        <v>2</v>
      </c>
      <c r="AK119" s="12">
        <v>3</v>
      </c>
      <c r="AL119" s="12">
        <v>4</v>
      </c>
      <c r="AM119" s="13">
        <v>5</v>
      </c>
      <c r="AN119" s="131"/>
      <c r="AO119" s="26"/>
    </row>
    <row r="120" spans="1:41" s="2" customFormat="1" ht="15" customHeight="1">
      <c r="A120" s="54">
        <v>40</v>
      </c>
      <c r="B120" s="16"/>
      <c r="C120" s="11">
        <v>1</v>
      </c>
      <c r="D120" s="12">
        <v>2</v>
      </c>
      <c r="E120" s="12">
        <v>3</v>
      </c>
      <c r="F120" s="12">
        <v>4</v>
      </c>
      <c r="G120" s="13">
        <v>5</v>
      </c>
      <c r="H120" s="14"/>
      <c r="I120" s="11">
        <v>1</v>
      </c>
      <c r="J120" s="12">
        <v>2</v>
      </c>
      <c r="K120" s="12">
        <v>3</v>
      </c>
      <c r="L120" s="12">
        <v>4</v>
      </c>
      <c r="M120" s="13">
        <v>5</v>
      </c>
      <c r="N120" s="14"/>
      <c r="O120" s="11">
        <v>1</v>
      </c>
      <c r="P120" s="12">
        <v>2</v>
      </c>
      <c r="Q120" s="12">
        <v>3</v>
      </c>
      <c r="R120" s="12">
        <v>4</v>
      </c>
      <c r="S120" s="13">
        <v>5</v>
      </c>
      <c r="T120" s="14"/>
      <c r="U120" s="11">
        <v>1</v>
      </c>
      <c r="V120" s="12">
        <v>2</v>
      </c>
      <c r="W120" s="12">
        <v>3</v>
      </c>
      <c r="X120" s="12">
        <v>4</v>
      </c>
      <c r="Y120" s="13">
        <v>5</v>
      </c>
      <c r="Z120" s="15"/>
      <c r="AA120" s="72"/>
      <c r="AB120" s="11">
        <v>1</v>
      </c>
      <c r="AC120" s="12">
        <v>2</v>
      </c>
      <c r="AD120" s="12">
        <v>3</v>
      </c>
      <c r="AE120" s="12">
        <v>4</v>
      </c>
      <c r="AF120" s="13">
        <v>5</v>
      </c>
      <c r="AG120" s="131"/>
      <c r="AH120" s="15"/>
      <c r="AI120" s="11">
        <v>1</v>
      </c>
      <c r="AJ120" s="12">
        <v>2</v>
      </c>
      <c r="AK120" s="12">
        <v>3</v>
      </c>
      <c r="AL120" s="12">
        <v>4</v>
      </c>
      <c r="AM120" s="13">
        <v>5</v>
      </c>
      <c r="AN120" s="131"/>
      <c r="AO120" s="26"/>
    </row>
    <row r="121" spans="1:41" s="2" customFormat="1" ht="15" customHeight="1">
      <c r="A121" s="54">
        <v>81</v>
      </c>
      <c r="B121" s="16"/>
      <c r="C121" s="11">
        <v>1</v>
      </c>
      <c r="D121" s="12">
        <v>2</v>
      </c>
      <c r="E121" s="12">
        <v>3</v>
      </c>
      <c r="F121" s="12">
        <v>4</v>
      </c>
      <c r="G121" s="13">
        <v>5</v>
      </c>
      <c r="H121" s="14"/>
      <c r="I121" s="11">
        <v>1</v>
      </c>
      <c r="J121" s="12">
        <v>2</v>
      </c>
      <c r="K121" s="12">
        <v>3</v>
      </c>
      <c r="L121" s="12">
        <v>4</v>
      </c>
      <c r="M121" s="13">
        <v>5</v>
      </c>
      <c r="N121" s="14"/>
      <c r="O121" s="11">
        <v>1</v>
      </c>
      <c r="P121" s="12">
        <v>2</v>
      </c>
      <c r="Q121" s="12">
        <v>3</v>
      </c>
      <c r="R121" s="12">
        <v>4</v>
      </c>
      <c r="S121" s="13">
        <v>5</v>
      </c>
      <c r="T121" s="14"/>
      <c r="U121" s="11">
        <v>1</v>
      </c>
      <c r="V121" s="12">
        <v>2</v>
      </c>
      <c r="W121" s="12">
        <v>3</v>
      </c>
      <c r="X121" s="12">
        <v>4</v>
      </c>
      <c r="Y121" s="13">
        <v>5</v>
      </c>
      <c r="Z121" s="15"/>
      <c r="AA121" s="72"/>
      <c r="AB121" s="11">
        <v>1</v>
      </c>
      <c r="AC121" s="12">
        <v>2</v>
      </c>
      <c r="AD121" s="12">
        <v>3</v>
      </c>
      <c r="AE121" s="12">
        <v>4</v>
      </c>
      <c r="AF121" s="13">
        <v>5</v>
      </c>
      <c r="AG121" s="131"/>
      <c r="AH121" s="15"/>
      <c r="AI121" s="11">
        <v>1</v>
      </c>
      <c r="AJ121" s="12">
        <v>2</v>
      </c>
      <c r="AK121" s="12">
        <v>3</v>
      </c>
      <c r="AL121" s="12">
        <v>4</v>
      </c>
      <c r="AM121" s="13">
        <v>5</v>
      </c>
      <c r="AN121" s="131"/>
      <c r="AO121" s="26"/>
    </row>
    <row r="122" spans="1:41" s="2" customFormat="1" ht="15" customHeight="1">
      <c r="A122" s="54">
        <v>82</v>
      </c>
      <c r="B122" s="16"/>
      <c r="C122" s="11">
        <v>1</v>
      </c>
      <c r="D122" s="12">
        <v>2</v>
      </c>
      <c r="E122" s="12">
        <v>3</v>
      </c>
      <c r="F122" s="12">
        <v>4</v>
      </c>
      <c r="G122" s="13">
        <v>5</v>
      </c>
      <c r="H122" s="14"/>
      <c r="I122" s="11">
        <v>1</v>
      </c>
      <c r="J122" s="12">
        <v>2</v>
      </c>
      <c r="K122" s="12">
        <v>3</v>
      </c>
      <c r="L122" s="12">
        <v>4</v>
      </c>
      <c r="M122" s="13">
        <v>5</v>
      </c>
      <c r="N122" s="14"/>
      <c r="O122" s="11">
        <v>1</v>
      </c>
      <c r="P122" s="12">
        <v>2</v>
      </c>
      <c r="Q122" s="12">
        <v>3</v>
      </c>
      <c r="R122" s="12">
        <v>4</v>
      </c>
      <c r="S122" s="13">
        <v>5</v>
      </c>
      <c r="T122" s="14"/>
      <c r="U122" s="11">
        <v>1</v>
      </c>
      <c r="V122" s="12">
        <v>2</v>
      </c>
      <c r="W122" s="12">
        <v>3</v>
      </c>
      <c r="X122" s="12">
        <v>4</v>
      </c>
      <c r="Y122" s="13">
        <v>5</v>
      </c>
      <c r="Z122" s="15"/>
      <c r="AA122" s="72"/>
      <c r="AB122" s="11">
        <v>1</v>
      </c>
      <c r="AC122" s="12">
        <v>2</v>
      </c>
      <c r="AD122" s="12">
        <v>3</v>
      </c>
      <c r="AE122" s="12">
        <v>4</v>
      </c>
      <c r="AF122" s="13">
        <v>5</v>
      </c>
      <c r="AG122" s="131"/>
      <c r="AH122" s="15"/>
      <c r="AI122" s="11">
        <v>1</v>
      </c>
      <c r="AJ122" s="12">
        <v>2</v>
      </c>
      <c r="AK122" s="12">
        <v>3</v>
      </c>
      <c r="AL122" s="12">
        <v>4</v>
      </c>
      <c r="AM122" s="13">
        <v>5</v>
      </c>
      <c r="AN122" s="131"/>
      <c r="AO122" s="26"/>
    </row>
    <row r="123" spans="1:41" s="2" customFormat="1" ht="15" customHeight="1">
      <c r="A123" s="54"/>
      <c r="B123" s="16"/>
      <c r="C123" s="11"/>
      <c r="D123" s="12"/>
      <c r="E123" s="12"/>
      <c r="F123" s="12"/>
      <c r="G123" s="13"/>
      <c r="H123" s="14"/>
      <c r="I123" s="11"/>
      <c r="J123" s="12"/>
      <c r="K123" s="12"/>
      <c r="L123" s="12"/>
      <c r="M123" s="13"/>
      <c r="N123" s="14"/>
      <c r="O123" s="11"/>
      <c r="P123" s="12"/>
      <c r="Q123" s="12"/>
      <c r="R123" s="12"/>
      <c r="S123" s="13"/>
      <c r="T123" s="14"/>
      <c r="U123" s="11"/>
      <c r="V123" s="12"/>
      <c r="W123" s="12"/>
      <c r="X123" s="12"/>
      <c r="Y123" s="13"/>
      <c r="Z123" s="15"/>
      <c r="AA123" s="72"/>
      <c r="AB123" s="11"/>
      <c r="AC123" s="12"/>
      <c r="AD123" s="12"/>
      <c r="AE123" s="12"/>
      <c r="AF123" s="13"/>
      <c r="AG123" s="131"/>
      <c r="AH123" s="15"/>
      <c r="AI123" s="11"/>
      <c r="AJ123" s="12"/>
      <c r="AK123" s="12"/>
      <c r="AL123" s="12"/>
      <c r="AM123" s="13"/>
      <c r="AN123" s="131"/>
      <c r="AO123" s="26"/>
    </row>
    <row r="124" spans="1:41" s="2" customFormat="1" ht="15" customHeight="1">
      <c r="A124" s="54"/>
      <c r="B124" s="16"/>
      <c r="C124" s="11"/>
      <c r="D124" s="12"/>
      <c r="E124" s="12"/>
      <c r="F124" s="12"/>
      <c r="G124" s="13"/>
      <c r="H124" s="14"/>
      <c r="I124" s="11"/>
      <c r="J124" s="12"/>
      <c r="K124" s="12"/>
      <c r="L124" s="12"/>
      <c r="M124" s="13"/>
      <c r="N124" s="14"/>
      <c r="O124" s="11"/>
      <c r="P124" s="12"/>
      <c r="Q124" s="12"/>
      <c r="R124" s="12"/>
      <c r="S124" s="13"/>
      <c r="T124" s="14"/>
      <c r="U124" s="11"/>
      <c r="V124" s="12"/>
      <c r="W124" s="12"/>
      <c r="X124" s="12"/>
      <c r="Y124" s="13"/>
      <c r="Z124" s="15"/>
      <c r="AA124" s="72"/>
      <c r="AB124" s="11"/>
      <c r="AC124" s="12"/>
      <c r="AD124" s="12"/>
      <c r="AE124" s="12"/>
      <c r="AF124" s="13"/>
      <c r="AG124" s="131"/>
      <c r="AH124" s="15"/>
      <c r="AI124" s="11"/>
      <c r="AJ124" s="12"/>
      <c r="AK124" s="12"/>
      <c r="AL124" s="12"/>
      <c r="AM124" s="13"/>
      <c r="AN124" s="131"/>
      <c r="AO124" s="26"/>
    </row>
    <row r="125" spans="1:41" s="2" customFormat="1" ht="15" customHeight="1">
      <c r="A125" s="54">
        <v>83</v>
      </c>
      <c r="B125" s="16"/>
      <c r="C125" s="11">
        <v>1</v>
      </c>
      <c r="D125" s="12">
        <v>2</v>
      </c>
      <c r="E125" s="12">
        <v>3</v>
      </c>
      <c r="F125" s="12">
        <v>4</v>
      </c>
      <c r="G125" s="13">
        <v>5</v>
      </c>
      <c r="H125" s="14"/>
      <c r="I125" s="11">
        <v>1</v>
      </c>
      <c r="J125" s="12">
        <v>2</v>
      </c>
      <c r="K125" s="12">
        <v>3</v>
      </c>
      <c r="L125" s="12">
        <v>4</v>
      </c>
      <c r="M125" s="13">
        <v>5</v>
      </c>
      <c r="N125" s="14"/>
      <c r="O125" s="11">
        <v>1</v>
      </c>
      <c r="P125" s="12">
        <v>2</v>
      </c>
      <c r="Q125" s="12">
        <v>3</v>
      </c>
      <c r="R125" s="12">
        <v>4</v>
      </c>
      <c r="S125" s="13">
        <v>5</v>
      </c>
      <c r="T125" s="14"/>
      <c r="U125" s="11">
        <v>1</v>
      </c>
      <c r="V125" s="12">
        <v>2</v>
      </c>
      <c r="W125" s="12">
        <v>3</v>
      </c>
      <c r="X125" s="12">
        <v>4</v>
      </c>
      <c r="Y125" s="13">
        <v>5</v>
      </c>
      <c r="Z125" s="15"/>
      <c r="AA125" s="72"/>
      <c r="AB125" s="11">
        <v>1</v>
      </c>
      <c r="AC125" s="12">
        <v>2</v>
      </c>
      <c r="AD125" s="12">
        <v>3</v>
      </c>
      <c r="AE125" s="12">
        <v>4</v>
      </c>
      <c r="AF125" s="13">
        <v>5</v>
      </c>
      <c r="AG125" s="131"/>
      <c r="AH125" s="15"/>
      <c r="AI125" s="11">
        <v>1</v>
      </c>
      <c r="AJ125" s="12">
        <v>2</v>
      </c>
      <c r="AK125" s="12">
        <v>3</v>
      </c>
      <c r="AL125" s="12">
        <v>4</v>
      </c>
      <c r="AM125" s="13">
        <v>5</v>
      </c>
      <c r="AN125" s="131"/>
      <c r="AO125" s="26"/>
    </row>
    <row r="126" spans="1:41" s="2" customFormat="1" ht="14">
      <c r="A126" s="51"/>
      <c r="B126" s="8"/>
      <c r="C126" s="8"/>
      <c r="D126" s="8"/>
      <c r="E126" s="8"/>
      <c r="F126" s="8"/>
      <c r="G126" s="8"/>
      <c r="H126" s="9"/>
      <c r="I126" s="8"/>
      <c r="J126" s="8"/>
      <c r="K126" s="8"/>
      <c r="L126" s="8"/>
      <c r="M126" s="8"/>
      <c r="N126" s="9"/>
      <c r="O126" s="8"/>
      <c r="P126" s="8"/>
      <c r="Q126" s="8"/>
      <c r="R126" s="8"/>
      <c r="S126" s="8"/>
      <c r="T126" s="9"/>
      <c r="U126" s="8"/>
      <c r="V126" s="8"/>
      <c r="W126" s="8"/>
      <c r="X126" s="8"/>
      <c r="Y126" s="8"/>
      <c r="Z126" s="9"/>
      <c r="AA126" s="9"/>
      <c r="AB126" s="8"/>
      <c r="AC126" s="8"/>
      <c r="AD126" s="8"/>
      <c r="AE126" s="8"/>
      <c r="AF126" s="8"/>
      <c r="AH126" s="9"/>
      <c r="AO126" s="26"/>
    </row>
    <row r="127" spans="1:41" s="2" customFormat="1" ht="14">
      <c r="A127" s="51"/>
      <c r="B127" s="8"/>
      <c r="C127" s="8"/>
      <c r="D127" s="8"/>
      <c r="E127" s="8"/>
      <c r="F127" s="8"/>
      <c r="G127" s="8"/>
      <c r="H127" s="9"/>
      <c r="I127" s="345">
        <f>SUM(I126:M126)</f>
        <v>0</v>
      </c>
      <c r="J127" s="345"/>
      <c r="K127" s="345"/>
      <c r="L127" s="345"/>
      <c r="M127" s="345"/>
      <c r="N127" s="9"/>
      <c r="O127" s="345">
        <f>SUM(O126:S126)</f>
        <v>0</v>
      </c>
      <c r="P127" s="345"/>
      <c r="Q127" s="345"/>
      <c r="R127" s="345"/>
      <c r="S127" s="345"/>
      <c r="T127" s="9"/>
      <c r="U127" s="345">
        <f>SUM(U126:Y126)</f>
        <v>0</v>
      </c>
      <c r="V127" s="345"/>
      <c r="W127" s="345"/>
      <c r="X127" s="345"/>
      <c r="Y127" s="345"/>
      <c r="Z127" s="9"/>
      <c r="AA127" s="9"/>
      <c r="AB127" s="345">
        <f>SUM(AB126:AF126)</f>
        <v>0</v>
      </c>
      <c r="AC127" s="345"/>
      <c r="AD127" s="345"/>
      <c r="AE127" s="345"/>
      <c r="AF127" s="345"/>
      <c r="AH127" s="9"/>
      <c r="AO127" s="26"/>
    </row>
    <row r="128" spans="1:41" s="2" customFormat="1" ht="14">
      <c r="A128" s="51"/>
      <c r="B128" s="10"/>
      <c r="C128" s="10"/>
      <c r="D128" s="10"/>
      <c r="E128" s="10"/>
      <c r="F128" s="10"/>
      <c r="G128" s="10"/>
      <c r="H128" s="9"/>
      <c r="I128" s="10"/>
      <c r="J128" s="10"/>
      <c r="K128" s="10"/>
      <c r="L128" s="10"/>
      <c r="M128" s="10"/>
      <c r="N128" s="9"/>
      <c r="O128" s="10"/>
      <c r="P128" s="10"/>
      <c r="Q128" s="10"/>
      <c r="R128" s="10"/>
      <c r="S128" s="10"/>
      <c r="T128" s="9"/>
      <c r="U128" s="10"/>
      <c r="V128" s="10"/>
      <c r="W128" s="10"/>
      <c r="X128" s="10"/>
      <c r="Y128" s="10"/>
      <c r="Z128" s="9"/>
      <c r="AA128" s="9"/>
      <c r="AB128" s="10"/>
      <c r="AC128" s="10"/>
      <c r="AD128" s="10"/>
      <c r="AE128" s="10"/>
      <c r="AF128" s="10"/>
      <c r="AH128" s="9"/>
      <c r="AO128" s="26"/>
    </row>
    <row r="129" spans="2:44" ht="14">
      <c r="B129" s="5"/>
      <c r="C129" s="5"/>
      <c r="D129" s="5"/>
      <c r="E129" s="5"/>
      <c r="F129" s="5"/>
      <c r="G129" s="5"/>
      <c r="H129" s="4"/>
      <c r="I129" s="5"/>
      <c r="J129" s="5"/>
      <c r="K129" s="5"/>
      <c r="L129" s="5"/>
      <c r="M129" s="5"/>
      <c r="N129" s="4"/>
      <c r="O129" s="5"/>
      <c r="P129" s="5"/>
      <c r="Q129" s="5"/>
      <c r="R129" s="5"/>
      <c r="S129" s="5"/>
      <c r="T129" s="4"/>
      <c r="U129" s="5"/>
      <c r="V129" s="5"/>
      <c r="W129" s="5"/>
      <c r="X129" s="5"/>
      <c r="Y129" s="5"/>
      <c r="Z129" s="4"/>
      <c r="AA129" s="4"/>
      <c r="AB129" s="5"/>
      <c r="AC129" s="5"/>
      <c r="AD129" s="5"/>
      <c r="AE129" s="5"/>
      <c r="AF129" s="5"/>
      <c r="AH129" s="4"/>
      <c r="AP129" s="2"/>
      <c r="AQ129" s="2"/>
      <c r="AR129" s="2"/>
    </row>
    <row r="130" spans="2:44" ht="14">
      <c r="B130" s="3"/>
      <c r="C130" s="3"/>
      <c r="D130" s="3"/>
      <c r="E130" s="3"/>
      <c r="F130" s="3"/>
      <c r="G130" s="3"/>
      <c r="H130" s="4"/>
      <c r="I130" s="3"/>
      <c r="J130" s="3"/>
      <c r="K130" s="3"/>
      <c r="L130" s="3"/>
      <c r="M130" s="3"/>
      <c r="N130" s="4"/>
      <c r="O130" s="3"/>
      <c r="P130" s="3"/>
      <c r="Q130" s="3"/>
      <c r="R130" s="3"/>
      <c r="S130" s="3"/>
      <c r="T130" s="4"/>
      <c r="U130" s="3"/>
      <c r="V130" s="3"/>
      <c r="W130" s="3"/>
      <c r="X130" s="3"/>
      <c r="Y130" s="3"/>
      <c r="Z130" s="4"/>
      <c r="AA130" s="4"/>
      <c r="AB130" s="3"/>
      <c r="AC130" s="3"/>
      <c r="AD130" s="3"/>
      <c r="AE130" s="3"/>
      <c r="AF130" s="3"/>
      <c r="AH130" s="4"/>
      <c r="AP130" s="2"/>
      <c r="AQ130" s="2"/>
      <c r="AR130" s="2"/>
    </row>
    <row r="131" spans="2:44" ht="14">
      <c r="AP131" s="2"/>
      <c r="AQ131" s="2"/>
      <c r="AR131" s="2"/>
    </row>
    <row r="132" spans="2:44" ht="14">
      <c r="Z132" s="6"/>
      <c r="AA132" s="6"/>
      <c r="AH132" s="6"/>
      <c r="AP132" s="2"/>
      <c r="AQ132" s="2"/>
      <c r="AR132" s="2"/>
    </row>
    <row r="133" spans="2:44" ht="14">
      <c r="Z133" s="7"/>
      <c r="AA133" s="7"/>
      <c r="AH133" s="7"/>
      <c r="AP133" s="2"/>
      <c r="AQ133" s="2"/>
      <c r="AR133" s="2"/>
    </row>
    <row r="134" spans="2:44" ht="14">
      <c r="AP134" s="2"/>
      <c r="AQ134" s="2"/>
      <c r="AR134" s="2"/>
    </row>
    <row r="135" spans="2:44" ht="14">
      <c r="AP135" s="2"/>
      <c r="AQ135" s="2"/>
      <c r="AR135" s="2"/>
    </row>
    <row r="136" spans="2:44" ht="14">
      <c r="AP136" s="2"/>
      <c r="AQ136" s="2"/>
      <c r="AR136" s="2"/>
    </row>
    <row r="137" spans="2:44" ht="14">
      <c r="AP137" s="2"/>
      <c r="AQ137" s="2"/>
      <c r="AR137" s="2"/>
    </row>
    <row r="138" spans="2:44" ht="14">
      <c r="AP138" s="2"/>
      <c r="AQ138" s="2"/>
      <c r="AR138" s="2"/>
    </row>
    <row r="139" spans="2:44" ht="14">
      <c r="AP139" s="2"/>
      <c r="AQ139" s="2"/>
      <c r="AR139" s="2"/>
    </row>
    <row r="140" spans="2:44" ht="14">
      <c r="AP140" s="2"/>
      <c r="AQ140" s="2"/>
      <c r="AR140" s="2"/>
    </row>
    <row r="141" spans="2:44" ht="14">
      <c r="AP141" s="2"/>
      <c r="AQ141" s="2"/>
      <c r="AR141" s="2"/>
    </row>
    <row r="142" spans="2:44" ht="14">
      <c r="AP142" s="2"/>
      <c r="AQ142" s="2"/>
      <c r="AR142" s="2"/>
    </row>
    <row r="143" spans="2:44" ht="14">
      <c r="AP143" s="2"/>
      <c r="AQ143" s="2"/>
      <c r="AR143" s="2"/>
    </row>
    <row r="144" spans="2:44" ht="14">
      <c r="AP144" s="2"/>
      <c r="AQ144" s="2"/>
      <c r="AR144" s="2"/>
    </row>
    <row r="145" spans="42:44" ht="14">
      <c r="AP145" s="2"/>
      <c r="AQ145" s="2"/>
      <c r="AR145" s="2"/>
    </row>
    <row r="146" spans="42:44" ht="14">
      <c r="AP146" s="2"/>
      <c r="AQ146" s="2"/>
      <c r="AR146" s="2"/>
    </row>
    <row r="147" spans="42:44" ht="14">
      <c r="AP147" s="2"/>
      <c r="AQ147" s="2"/>
      <c r="AR147" s="2"/>
    </row>
    <row r="148" spans="42:44" ht="14">
      <c r="AP148" s="2"/>
      <c r="AQ148" s="2"/>
      <c r="AR148" s="2"/>
    </row>
    <row r="149" spans="42:44" ht="14">
      <c r="AP149" s="2"/>
      <c r="AQ149" s="2"/>
      <c r="AR149" s="2"/>
    </row>
    <row r="150" spans="42:44" ht="14">
      <c r="AP150" s="2"/>
      <c r="AQ150" s="2"/>
      <c r="AR150" s="2"/>
    </row>
    <row r="151" spans="42:44" ht="14">
      <c r="AP151" s="2"/>
      <c r="AQ151" s="2"/>
      <c r="AR151" s="2"/>
    </row>
    <row r="152" spans="42:44" ht="14">
      <c r="AP152" s="2"/>
      <c r="AQ152" s="2"/>
      <c r="AR152" s="2"/>
    </row>
    <row r="153" spans="42:44" ht="14">
      <c r="AP153" s="2"/>
      <c r="AQ153" s="2"/>
      <c r="AR153" s="2"/>
    </row>
    <row r="154" spans="42:44" ht="14">
      <c r="AP154" s="2"/>
      <c r="AQ154" s="2"/>
      <c r="AR154" s="2"/>
    </row>
    <row r="155" spans="42:44" ht="14">
      <c r="AP155" s="2"/>
      <c r="AQ155" s="2"/>
      <c r="AR155" s="2"/>
    </row>
    <row r="156" spans="42:44" ht="14">
      <c r="AP156" s="2"/>
      <c r="AQ156" s="2"/>
      <c r="AR156" s="2"/>
    </row>
  </sheetData>
  <mergeCells count="30">
    <mergeCell ref="H5:J5"/>
    <mergeCell ref="AH1:AM1"/>
    <mergeCell ref="B7:G7"/>
    <mergeCell ref="O8:S8"/>
    <mergeCell ref="H2:AM2"/>
    <mergeCell ref="H3:AM3"/>
    <mergeCell ref="U5:Y5"/>
    <mergeCell ref="H4:AM4"/>
    <mergeCell ref="AH5:AI5"/>
    <mergeCell ref="C8:G8"/>
    <mergeCell ref="I8:M8"/>
    <mergeCell ref="AB8:AF8"/>
    <mergeCell ref="Z8:AA8"/>
    <mergeCell ref="U8:Y8"/>
    <mergeCell ref="AH7:AN7"/>
    <mergeCell ref="U127:Y127"/>
    <mergeCell ref="I127:M127"/>
    <mergeCell ref="AB127:AF127"/>
    <mergeCell ref="T7:Y7"/>
    <mergeCell ref="AH24:AM24"/>
    <mergeCell ref="AI25:AM25"/>
    <mergeCell ref="N7:S7"/>
    <mergeCell ref="O127:S127"/>
    <mergeCell ref="Z59:AA59"/>
    <mergeCell ref="H7:M7"/>
    <mergeCell ref="Z7:AF7"/>
    <mergeCell ref="AH8:AI8"/>
    <mergeCell ref="AJ8:AN8"/>
    <mergeCell ref="AH41:AM41"/>
    <mergeCell ref="AI42:AM42"/>
  </mergeCells>
  <printOptions horizontalCentered="1"/>
  <pageMargins left="0.3" right="0.3" top="0.5" bottom="0.25" header="0.39" footer="0.36"/>
  <pageSetup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36"/>
  <sheetViews>
    <sheetView topLeftCell="A47" workbookViewId="0">
      <selection activeCell="G234" sqref="D50:G234"/>
    </sheetView>
  </sheetViews>
  <sheetFormatPr baseColWidth="10" defaultColWidth="9.1640625" defaultRowHeight="14.75" customHeight="1"/>
  <cols>
    <col min="1" max="1" width="5" style="260" bestFit="1" customWidth="1"/>
    <col min="2" max="2" width="18" style="260" bestFit="1" customWidth="1"/>
    <col min="3" max="3" width="6.1640625" style="260" bestFit="1" customWidth="1"/>
    <col min="4" max="4" width="8.5" style="260" bestFit="1" customWidth="1"/>
    <col min="5" max="5" width="7" style="260" bestFit="1" customWidth="1"/>
    <col min="6" max="6" width="11.1640625" style="260" bestFit="1" customWidth="1"/>
    <col min="7" max="7" width="7.5" style="260" bestFit="1" customWidth="1"/>
    <col min="8" max="16384" width="9.1640625" style="260"/>
  </cols>
  <sheetData>
    <row r="1" spans="1:7" ht="14.75" customHeight="1">
      <c r="A1" s="369" t="s">
        <v>85</v>
      </c>
      <c r="B1" s="370"/>
      <c r="C1" s="370"/>
    </row>
    <row r="2" spans="1:7" ht="14.75" customHeight="1" thickBot="1">
      <c r="A2" s="261" t="s">
        <v>63</v>
      </c>
      <c r="B2" s="261" t="s">
        <v>64</v>
      </c>
      <c r="C2" s="262" t="s">
        <v>65</v>
      </c>
      <c r="D2" s="262" t="s">
        <v>66</v>
      </c>
      <c r="E2" s="262" t="s">
        <v>22</v>
      </c>
      <c r="F2" s="262" t="s">
        <v>23</v>
      </c>
      <c r="G2" s="263" t="s">
        <v>24</v>
      </c>
    </row>
    <row r="3" spans="1:7" ht="14.75" customHeight="1" thickBot="1">
      <c r="A3" s="264">
        <v>739</v>
      </c>
      <c r="B3" s="264" t="s">
        <v>87</v>
      </c>
      <c r="C3" s="262">
        <v>40</v>
      </c>
      <c r="D3" s="262" t="s">
        <v>88</v>
      </c>
      <c r="E3" s="262" t="s">
        <v>69</v>
      </c>
      <c r="F3" s="262" t="s">
        <v>67</v>
      </c>
      <c r="G3" s="263">
        <v>765</v>
      </c>
    </row>
    <row r="4" spans="1:7" ht="14.75" customHeight="1" thickBot="1">
      <c r="A4" s="264">
        <v>740</v>
      </c>
      <c r="B4" s="264" t="s">
        <v>87</v>
      </c>
      <c r="C4" s="262">
        <v>40</v>
      </c>
      <c r="D4" s="262">
        <v>7161</v>
      </c>
      <c r="E4" s="262" t="s">
        <v>72</v>
      </c>
      <c r="F4" s="262" t="s">
        <v>67</v>
      </c>
      <c r="G4" s="263">
        <v>617</v>
      </c>
    </row>
    <row r="5" spans="1:7" ht="14.75" customHeight="1" thickBot="1">
      <c r="A5" s="264">
        <v>741</v>
      </c>
      <c r="B5" s="264" t="s">
        <v>87</v>
      </c>
      <c r="C5" s="262">
        <v>40</v>
      </c>
      <c r="D5" s="262" t="s">
        <v>89</v>
      </c>
      <c r="E5" s="262" t="s">
        <v>69</v>
      </c>
      <c r="F5" s="262" t="s">
        <v>68</v>
      </c>
      <c r="G5" s="263">
        <v>796</v>
      </c>
    </row>
    <row r="6" spans="1:7" ht="14.75" customHeight="1" thickBot="1">
      <c r="A6" s="264">
        <v>742</v>
      </c>
      <c r="B6" s="264" t="s">
        <v>87</v>
      </c>
      <c r="C6" s="262">
        <v>40</v>
      </c>
      <c r="D6" s="262">
        <v>51</v>
      </c>
      <c r="E6" s="262" t="s">
        <v>69</v>
      </c>
      <c r="F6" s="262" t="s">
        <v>67</v>
      </c>
      <c r="G6" s="263">
        <v>789</v>
      </c>
    </row>
    <row r="7" spans="1:7" ht="14.75" customHeight="1" thickBot="1">
      <c r="A7" s="264">
        <v>743</v>
      </c>
      <c r="B7" s="264" t="s">
        <v>87</v>
      </c>
      <c r="C7" s="262">
        <v>40</v>
      </c>
      <c r="D7" s="262" t="s">
        <v>90</v>
      </c>
      <c r="E7" s="262" t="s">
        <v>72</v>
      </c>
      <c r="F7" s="262" t="s">
        <v>67</v>
      </c>
      <c r="G7" s="263">
        <v>550</v>
      </c>
    </row>
    <row r="8" spans="1:7" ht="14.75" customHeight="1" thickBot="1">
      <c r="A8" s="264">
        <v>744</v>
      </c>
      <c r="B8" s="264" t="s">
        <v>87</v>
      </c>
      <c r="C8" s="262">
        <v>40</v>
      </c>
      <c r="D8" s="262" t="s">
        <v>91</v>
      </c>
      <c r="E8" s="262" t="s">
        <v>72</v>
      </c>
      <c r="F8" s="262" t="s">
        <v>68</v>
      </c>
      <c r="G8" s="263">
        <v>549</v>
      </c>
    </row>
    <row r="9" spans="1:7" ht="14.75" customHeight="1" thickBot="1">
      <c r="A9" s="264">
        <v>745</v>
      </c>
      <c r="B9" s="264" t="s">
        <v>87</v>
      </c>
      <c r="C9" s="262">
        <v>40</v>
      </c>
      <c r="D9" s="262">
        <v>19</v>
      </c>
      <c r="E9" s="262" t="s">
        <v>72</v>
      </c>
      <c r="F9" s="262" t="s">
        <v>68</v>
      </c>
      <c r="G9" s="263">
        <v>724</v>
      </c>
    </row>
    <row r="10" spans="1:7" ht="14.75" customHeight="1" thickBot="1">
      <c r="A10" s="264">
        <v>746</v>
      </c>
      <c r="B10" s="264" t="s">
        <v>87</v>
      </c>
      <c r="C10" s="262">
        <v>40</v>
      </c>
      <c r="D10" s="262" t="s">
        <v>92</v>
      </c>
      <c r="E10" s="262" t="s">
        <v>69</v>
      </c>
      <c r="F10" s="262" t="s">
        <v>68</v>
      </c>
      <c r="G10" s="263">
        <v>954</v>
      </c>
    </row>
    <row r="11" spans="1:7" ht="14.75" customHeight="1" thickBot="1">
      <c r="A11" s="264">
        <v>747</v>
      </c>
      <c r="B11" s="264" t="s">
        <v>87</v>
      </c>
      <c r="C11" s="262">
        <v>40</v>
      </c>
      <c r="D11" s="262">
        <v>373</v>
      </c>
      <c r="E11" s="262" t="s">
        <v>72</v>
      </c>
      <c r="F11" s="262" t="s">
        <v>68</v>
      </c>
      <c r="G11" s="263">
        <v>619</v>
      </c>
    </row>
    <row r="12" spans="1:7" ht="14.75" customHeight="1" thickBot="1">
      <c r="A12" s="264">
        <v>748</v>
      </c>
      <c r="B12" s="264" t="s">
        <v>87</v>
      </c>
      <c r="C12" s="262">
        <v>40</v>
      </c>
      <c r="D12" s="262" t="s">
        <v>93</v>
      </c>
      <c r="E12" s="262" t="s">
        <v>72</v>
      </c>
      <c r="F12" s="262" t="s">
        <v>67</v>
      </c>
      <c r="G12" s="263">
        <v>856</v>
      </c>
    </row>
    <row r="13" spans="1:7" ht="14.75" customHeight="1" thickBot="1">
      <c r="A13" s="264">
        <v>749</v>
      </c>
      <c r="B13" s="264" t="s">
        <v>87</v>
      </c>
      <c r="C13" s="262">
        <v>40</v>
      </c>
      <c r="D13" s="262">
        <v>51</v>
      </c>
      <c r="E13" s="262" t="s">
        <v>69</v>
      </c>
      <c r="F13" s="262" t="s">
        <v>67</v>
      </c>
      <c r="G13" s="263">
        <v>866</v>
      </c>
    </row>
    <row r="14" spans="1:7" ht="14.75" customHeight="1" thickBot="1">
      <c r="A14" s="264">
        <v>750</v>
      </c>
      <c r="B14" s="264" t="s">
        <v>87</v>
      </c>
      <c r="C14" s="262">
        <v>40</v>
      </c>
      <c r="D14" s="262" t="s">
        <v>94</v>
      </c>
      <c r="E14" s="262" t="s">
        <v>72</v>
      </c>
      <c r="F14" s="262" t="s">
        <v>68</v>
      </c>
      <c r="G14" s="263">
        <v>641</v>
      </c>
    </row>
    <row r="15" spans="1:7" ht="14.75" customHeight="1" thickBot="1">
      <c r="A15" s="264">
        <v>751</v>
      </c>
      <c r="B15" s="264" t="s">
        <v>87</v>
      </c>
      <c r="C15" s="262">
        <v>40</v>
      </c>
      <c r="D15" s="262">
        <v>929</v>
      </c>
      <c r="E15" s="262" t="s">
        <v>72</v>
      </c>
      <c r="F15" s="262" t="s">
        <v>67</v>
      </c>
      <c r="G15" s="263">
        <v>596</v>
      </c>
    </row>
    <row r="16" spans="1:7" ht="14.75" customHeight="1" thickBot="1">
      <c r="A16" s="264">
        <v>752</v>
      </c>
      <c r="B16" s="264" t="s">
        <v>87</v>
      </c>
      <c r="C16" s="262">
        <v>40</v>
      </c>
      <c r="D16" s="262">
        <v>8179</v>
      </c>
      <c r="E16" s="262" t="s">
        <v>69</v>
      </c>
      <c r="F16" s="262" t="s">
        <v>79</v>
      </c>
      <c r="G16" s="263">
        <v>594</v>
      </c>
    </row>
    <row r="17" spans="1:7" ht="14.75" customHeight="1" thickBot="1">
      <c r="A17" s="264">
        <v>753</v>
      </c>
      <c r="B17" s="264" t="s">
        <v>87</v>
      </c>
      <c r="C17" s="262">
        <v>40</v>
      </c>
      <c r="D17" s="262" t="s">
        <v>74</v>
      </c>
      <c r="E17" s="262" t="s">
        <v>69</v>
      </c>
      <c r="F17" s="262" t="s">
        <v>68</v>
      </c>
      <c r="G17" s="263">
        <v>911</v>
      </c>
    </row>
    <row r="18" spans="1:7" ht="14.75" customHeight="1" thickBot="1">
      <c r="A18" s="264">
        <v>754</v>
      </c>
      <c r="B18" s="264" t="s">
        <v>87</v>
      </c>
      <c r="C18" s="262">
        <v>40</v>
      </c>
      <c r="D18" s="262">
        <v>3063</v>
      </c>
      <c r="E18" s="262" t="s">
        <v>72</v>
      </c>
      <c r="F18" s="262" t="s">
        <v>68</v>
      </c>
      <c r="G18" s="263">
        <v>672</v>
      </c>
    </row>
    <row r="19" spans="1:7" ht="14.75" customHeight="1" thickBot="1">
      <c r="A19" s="264">
        <v>755</v>
      </c>
      <c r="B19" s="264" t="s">
        <v>87</v>
      </c>
      <c r="C19" s="262">
        <v>40</v>
      </c>
      <c r="D19" s="262" t="s">
        <v>95</v>
      </c>
      <c r="E19" s="262" t="s">
        <v>69</v>
      </c>
      <c r="F19" s="262" t="s">
        <v>68</v>
      </c>
      <c r="G19" s="263">
        <v>908</v>
      </c>
    </row>
    <row r="20" spans="1:7" ht="14.75" customHeight="1" thickBot="1">
      <c r="A20" s="264">
        <v>756</v>
      </c>
      <c r="B20" s="264" t="s">
        <v>87</v>
      </c>
      <c r="C20" s="262">
        <v>40</v>
      </c>
      <c r="D20" s="262" t="s">
        <v>96</v>
      </c>
      <c r="E20" s="262" t="s">
        <v>72</v>
      </c>
      <c r="F20" s="262" t="s">
        <v>68</v>
      </c>
      <c r="G20" s="263">
        <v>695</v>
      </c>
    </row>
    <row r="21" spans="1:7" ht="14.75" customHeight="1" thickBot="1">
      <c r="A21" s="264">
        <v>757</v>
      </c>
      <c r="B21" s="264" t="s">
        <v>87</v>
      </c>
      <c r="C21" s="262">
        <v>40</v>
      </c>
      <c r="D21" s="262">
        <v>8127</v>
      </c>
      <c r="E21" s="262" t="s">
        <v>72</v>
      </c>
      <c r="F21" s="262" t="s">
        <v>67</v>
      </c>
      <c r="G21" s="263">
        <v>668</v>
      </c>
    </row>
    <row r="22" spans="1:7" ht="14.75" customHeight="1" thickBot="1">
      <c r="A22" s="264">
        <v>758</v>
      </c>
      <c r="B22" s="264" t="s">
        <v>87</v>
      </c>
      <c r="C22" s="262">
        <v>40</v>
      </c>
      <c r="D22" s="262">
        <v>97</v>
      </c>
      <c r="E22" s="262" t="s">
        <v>72</v>
      </c>
      <c r="F22" s="262" t="s">
        <v>67</v>
      </c>
      <c r="G22" s="263">
        <v>668</v>
      </c>
    </row>
    <row r="23" spans="1:7" ht="14.75" customHeight="1" thickBot="1">
      <c r="A23" s="264">
        <v>759</v>
      </c>
      <c r="B23" s="264" t="s">
        <v>87</v>
      </c>
      <c r="C23" s="262">
        <v>40</v>
      </c>
      <c r="D23" s="262">
        <v>1150</v>
      </c>
      <c r="E23" s="262" t="s">
        <v>72</v>
      </c>
      <c r="F23" s="262" t="s">
        <v>67</v>
      </c>
      <c r="G23" s="263">
        <v>688</v>
      </c>
    </row>
    <row r="24" spans="1:7" ht="14.75" customHeight="1" thickBot="1">
      <c r="A24" s="264">
        <v>760</v>
      </c>
      <c r="B24" s="264" t="s">
        <v>87</v>
      </c>
      <c r="C24" s="262">
        <v>40</v>
      </c>
      <c r="D24" s="262" t="s">
        <v>97</v>
      </c>
      <c r="E24" s="262" t="s">
        <v>69</v>
      </c>
      <c r="F24" s="262" t="s">
        <v>68</v>
      </c>
      <c r="G24" s="263">
        <v>826</v>
      </c>
    </row>
    <row r="25" spans="1:7" ht="14.75" customHeight="1" thickBot="1">
      <c r="A25" s="264">
        <v>761</v>
      </c>
      <c r="B25" s="264" t="s">
        <v>87</v>
      </c>
      <c r="C25" s="262">
        <v>40</v>
      </c>
      <c r="D25" s="262" t="s">
        <v>98</v>
      </c>
      <c r="E25" s="262" t="s">
        <v>69</v>
      </c>
      <c r="F25" s="262" t="s">
        <v>68</v>
      </c>
      <c r="G25" s="263">
        <v>955</v>
      </c>
    </row>
    <row r="26" spans="1:7" ht="14.75" customHeight="1" thickBot="1">
      <c r="A26" s="264">
        <v>762</v>
      </c>
      <c r="B26" s="264" t="s">
        <v>87</v>
      </c>
      <c r="C26" s="262">
        <v>40</v>
      </c>
      <c r="D26" s="262">
        <v>175</v>
      </c>
      <c r="E26" s="262" t="s">
        <v>69</v>
      </c>
      <c r="F26" s="262" t="s">
        <v>76</v>
      </c>
      <c r="G26" s="263">
        <v>909</v>
      </c>
    </row>
    <row r="27" spans="1:7" ht="14.75" customHeight="1" thickBot="1">
      <c r="A27" s="264">
        <v>763</v>
      </c>
      <c r="B27" s="264" t="s">
        <v>87</v>
      </c>
      <c r="C27" s="262">
        <v>40</v>
      </c>
      <c r="D27" s="262">
        <v>716</v>
      </c>
      <c r="E27" s="262" t="s">
        <v>72</v>
      </c>
      <c r="F27" s="262" t="s">
        <v>68</v>
      </c>
      <c r="G27" s="263">
        <v>709</v>
      </c>
    </row>
    <row r="28" spans="1:7" ht="14.75" customHeight="1" thickBot="1">
      <c r="A28" s="264">
        <v>764</v>
      </c>
      <c r="B28" s="264" t="s">
        <v>87</v>
      </c>
      <c r="C28" s="262">
        <v>40</v>
      </c>
      <c r="D28" s="262" t="s">
        <v>99</v>
      </c>
      <c r="E28" s="262" t="s">
        <v>69</v>
      </c>
      <c r="F28" s="262" t="s">
        <v>68</v>
      </c>
      <c r="G28" s="263">
        <v>853</v>
      </c>
    </row>
    <row r="29" spans="1:7" ht="14.75" customHeight="1" thickBot="1">
      <c r="A29" s="264">
        <v>765</v>
      </c>
      <c r="B29" s="264" t="s">
        <v>87</v>
      </c>
      <c r="C29" s="262">
        <v>40</v>
      </c>
      <c r="D29" s="262" t="s">
        <v>100</v>
      </c>
      <c r="E29" s="262" t="s">
        <v>69</v>
      </c>
      <c r="F29" s="262" t="s">
        <v>71</v>
      </c>
      <c r="G29" s="263">
        <v>922</v>
      </c>
    </row>
    <row r="30" spans="1:7" ht="14.75" customHeight="1" thickBot="1">
      <c r="A30" s="264">
        <v>766</v>
      </c>
      <c r="B30" s="264" t="s">
        <v>87</v>
      </c>
      <c r="C30" s="262">
        <v>40</v>
      </c>
      <c r="D30" s="262" t="s">
        <v>101</v>
      </c>
      <c r="E30" s="262" t="s">
        <v>69</v>
      </c>
      <c r="F30" s="262" t="s">
        <v>68</v>
      </c>
      <c r="G30" s="263">
        <v>885</v>
      </c>
    </row>
    <row r="31" spans="1:7" ht="14.75" customHeight="1" thickBot="1">
      <c r="A31" s="264">
        <v>767</v>
      </c>
      <c r="B31" s="264" t="s">
        <v>87</v>
      </c>
      <c r="C31" s="262">
        <v>40</v>
      </c>
      <c r="D31" s="262" t="s">
        <v>102</v>
      </c>
      <c r="E31" s="262" t="s">
        <v>72</v>
      </c>
      <c r="F31" s="262" t="s">
        <v>67</v>
      </c>
      <c r="G31" s="263">
        <v>817</v>
      </c>
    </row>
    <row r="32" spans="1:7" ht="14.75" customHeight="1" thickBot="1">
      <c r="A32" s="264">
        <v>768</v>
      </c>
      <c r="B32" s="264" t="s">
        <v>87</v>
      </c>
      <c r="C32" s="262">
        <v>40</v>
      </c>
      <c r="D32" s="262">
        <v>308</v>
      </c>
      <c r="E32" s="262" t="s">
        <v>69</v>
      </c>
      <c r="F32" s="262" t="s">
        <v>68</v>
      </c>
      <c r="G32" s="263">
        <v>925</v>
      </c>
    </row>
    <row r="33" spans="1:7" ht="14.75" customHeight="1" thickBot="1">
      <c r="A33" s="264">
        <v>769</v>
      </c>
      <c r="B33" s="264" t="s">
        <v>87</v>
      </c>
      <c r="C33" s="262">
        <v>40</v>
      </c>
      <c r="D33" s="262">
        <v>7162</v>
      </c>
      <c r="E33" s="262" t="s">
        <v>72</v>
      </c>
      <c r="F33" s="262" t="s">
        <v>67</v>
      </c>
      <c r="G33" s="263">
        <v>533</v>
      </c>
    </row>
    <row r="34" spans="1:7" ht="14.75" customHeight="1" thickBot="1">
      <c r="A34" s="264">
        <v>770</v>
      </c>
      <c r="B34" s="264" t="s">
        <v>87</v>
      </c>
      <c r="C34" s="262">
        <v>40</v>
      </c>
      <c r="D34" s="262">
        <v>361</v>
      </c>
      <c r="E34" s="262" t="s">
        <v>72</v>
      </c>
      <c r="F34" s="262" t="s">
        <v>68</v>
      </c>
      <c r="G34" s="263">
        <v>683</v>
      </c>
    </row>
    <row r="35" spans="1:7" ht="14.75" customHeight="1" thickBot="1">
      <c r="A35" s="264">
        <v>771</v>
      </c>
      <c r="B35" s="264" t="s">
        <v>87</v>
      </c>
      <c r="C35" s="262">
        <v>40</v>
      </c>
      <c r="D35" s="262" t="s">
        <v>103</v>
      </c>
      <c r="E35" s="262" t="s">
        <v>69</v>
      </c>
      <c r="F35" s="262" t="s">
        <v>68</v>
      </c>
      <c r="G35" s="263">
        <v>735</v>
      </c>
    </row>
    <row r="36" spans="1:7" ht="14.75" customHeight="1" thickBot="1">
      <c r="A36" s="264">
        <v>772</v>
      </c>
      <c r="B36" s="264" t="s">
        <v>87</v>
      </c>
      <c r="C36" s="262">
        <v>40</v>
      </c>
      <c r="D36" s="262" t="s">
        <v>104</v>
      </c>
      <c r="E36" s="262" t="s">
        <v>69</v>
      </c>
      <c r="F36" s="262" t="s">
        <v>73</v>
      </c>
      <c r="G36" s="263">
        <v>901</v>
      </c>
    </row>
    <row r="37" spans="1:7" ht="14.75" customHeight="1" thickBot="1">
      <c r="A37" s="264">
        <v>773</v>
      </c>
      <c r="B37" s="264" t="s">
        <v>87</v>
      </c>
      <c r="C37" s="262">
        <v>40</v>
      </c>
      <c r="D37" s="262">
        <v>90</v>
      </c>
      <c r="E37" s="262" t="s">
        <v>69</v>
      </c>
      <c r="F37" s="262" t="s">
        <v>67</v>
      </c>
      <c r="G37" s="263">
        <v>867</v>
      </c>
    </row>
    <row r="38" spans="1:7" ht="14.75" customHeight="1" thickBot="1">
      <c r="A38" s="264">
        <v>774</v>
      </c>
      <c r="B38" s="264" t="s">
        <v>87</v>
      </c>
      <c r="C38" s="262">
        <v>40</v>
      </c>
      <c r="D38" s="262">
        <v>110</v>
      </c>
      <c r="E38" s="262" t="s">
        <v>72</v>
      </c>
      <c r="F38" s="262" t="s">
        <v>68</v>
      </c>
      <c r="G38" s="263">
        <v>531</v>
      </c>
    </row>
    <row r="39" spans="1:7" ht="14.75" customHeight="1" thickBot="1">
      <c r="A39" s="264">
        <v>775</v>
      </c>
      <c r="B39" s="264" t="s">
        <v>87</v>
      </c>
      <c r="C39" s="262">
        <v>40</v>
      </c>
      <c r="D39" s="262" t="s">
        <v>105</v>
      </c>
      <c r="E39" s="262" t="s">
        <v>69</v>
      </c>
      <c r="F39" s="262" t="s">
        <v>68</v>
      </c>
      <c r="G39" s="263">
        <v>841</v>
      </c>
    </row>
    <row r="40" spans="1:7" ht="14.75" customHeight="1" thickBot="1">
      <c r="A40" s="264">
        <v>776</v>
      </c>
      <c r="B40" s="264" t="s">
        <v>87</v>
      </c>
      <c r="C40" s="262">
        <v>40</v>
      </c>
      <c r="D40" s="262" t="s">
        <v>106</v>
      </c>
      <c r="E40" s="262" t="s">
        <v>69</v>
      </c>
      <c r="F40" s="262" t="s">
        <v>80</v>
      </c>
      <c r="G40" s="263">
        <v>816</v>
      </c>
    </row>
    <row r="41" spans="1:7" ht="14.75" customHeight="1" thickBot="1">
      <c r="A41" s="264">
        <v>777</v>
      </c>
      <c r="B41" s="264" t="s">
        <v>87</v>
      </c>
      <c r="C41" s="262">
        <v>40</v>
      </c>
      <c r="D41" s="262">
        <v>8150</v>
      </c>
      <c r="E41" s="262" t="s">
        <v>69</v>
      </c>
      <c r="F41" s="262" t="s">
        <v>79</v>
      </c>
      <c r="G41" s="263">
        <v>601</v>
      </c>
    </row>
    <row r="42" spans="1:7" ht="14.75" customHeight="1" thickBot="1">
      <c r="A42" s="264">
        <v>778</v>
      </c>
      <c r="B42" s="264" t="s">
        <v>87</v>
      </c>
      <c r="C42" s="262">
        <v>40</v>
      </c>
      <c r="D42" s="262">
        <v>7103</v>
      </c>
      <c r="E42" s="262" t="s">
        <v>72</v>
      </c>
      <c r="F42" s="262" t="s">
        <v>67</v>
      </c>
      <c r="G42" s="263">
        <v>718</v>
      </c>
    </row>
    <row r="43" spans="1:7" ht="14.75" customHeight="1">
      <c r="C43" s="260">
        <f>COUNT(C3:C42)</f>
        <v>40</v>
      </c>
      <c r="G43" s="260">
        <f>SUM(G3:G42)</f>
        <v>30153</v>
      </c>
    </row>
    <row r="44" spans="1:7" ht="14.75" customHeight="1">
      <c r="G44" s="266">
        <f>G43/C43</f>
        <v>753.82500000000005</v>
      </c>
    </row>
    <row r="48" spans="1:7" ht="14.75" customHeight="1">
      <c r="A48" s="369" t="s">
        <v>85</v>
      </c>
      <c r="B48" s="370"/>
      <c r="C48" s="370"/>
    </row>
    <row r="49" spans="1:7" ht="14.75" customHeight="1" thickBot="1">
      <c r="A49" s="261" t="s">
        <v>63</v>
      </c>
      <c r="B49" s="261" t="s">
        <v>64</v>
      </c>
      <c r="C49" s="262" t="s">
        <v>65</v>
      </c>
      <c r="D49" s="262" t="s">
        <v>66</v>
      </c>
      <c r="E49" s="262" t="s">
        <v>22</v>
      </c>
      <c r="F49" s="262" t="s">
        <v>23</v>
      </c>
      <c r="G49" s="263" t="s">
        <v>24</v>
      </c>
    </row>
    <row r="50" spans="1:7" ht="14.75" customHeight="1" thickBot="1">
      <c r="A50" s="264">
        <v>779</v>
      </c>
      <c r="B50" s="264" t="s">
        <v>70</v>
      </c>
      <c r="C50" s="262">
        <v>31</v>
      </c>
      <c r="D50" s="262">
        <v>6026</v>
      </c>
      <c r="E50" s="262" t="s">
        <v>69</v>
      </c>
      <c r="F50" s="262" t="s">
        <v>67</v>
      </c>
      <c r="G50" s="265">
        <v>1087</v>
      </c>
    </row>
    <row r="51" spans="1:7" ht="14.75" customHeight="1" thickBot="1">
      <c r="A51" s="264">
        <v>780</v>
      </c>
      <c r="B51" s="264" t="s">
        <v>70</v>
      </c>
      <c r="C51" s="262">
        <v>31</v>
      </c>
      <c r="D51" s="262">
        <v>6052</v>
      </c>
      <c r="E51" s="262" t="s">
        <v>69</v>
      </c>
      <c r="F51" s="262" t="s">
        <v>68</v>
      </c>
      <c r="G51" s="263">
        <v>989</v>
      </c>
    </row>
    <row r="52" spans="1:7" ht="14.75" customHeight="1" thickBot="1">
      <c r="A52" s="264">
        <v>781</v>
      </c>
      <c r="B52" s="264" t="s">
        <v>70</v>
      </c>
      <c r="C52" s="262">
        <v>31</v>
      </c>
      <c r="D52" s="262">
        <v>6051</v>
      </c>
      <c r="E52" s="262" t="s">
        <v>69</v>
      </c>
      <c r="F52" s="262" t="s">
        <v>67</v>
      </c>
      <c r="G52" s="263">
        <v>911</v>
      </c>
    </row>
    <row r="53" spans="1:7" ht="14.75" customHeight="1" thickBot="1">
      <c r="A53" s="264">
        <v>782</v>
      </c>
      <c r="B53" s="264" t="s">
        <v>70</v>
      </c>
      <c r="C53" s="262">
        <v>31</v>
      </c>
      <c r="D53" s="262">
        <v>6024</v>
      </c>
      <c r="E53" s="262" t="s">
        <v>69</v>
      </c>
      <c r="F53" s="262" t="s">
        <v>67</v>
      </c>
      <c r="G53" s="263">
        <v>966</v>
      </c>
    </row>
    <row r="54" spans="1:7" ht="14.75" customHeight="1" thickBot="1">
      <c r="A54" s="264">
        <v>783</v>
      </c>
      <c r="B54" s="264" t="s">
        <v>70</v>
      </c>
      <c r="C54" s="262">
        <v>31</v>
      </c>
      <c r="D54" s="262">
        <v>6007</v>
      </c>
      <c r="E54" s="262" t="s">
        <v>69</v>
      </c>
      <c r="F54" s="262" t="s">
        <v>67</v>
      </c>
      <c r="G54" s="263">
        <v>869</v>
      </c>
    </row>
    <row r="55" spans="1:7" ht="14.75" customHeight="1" thickBot="1">
      <c r="A55" s="264">
        <v>784</v>
      </c>
      <c r="B55" s="264" t="s">
        <v>70</v>
      </c>
      <c r="C55" s="262">
        <v>31</v>
      </c>
      <c r="D55" s="262">
        <v>6074</v>
      </c>
      <c r="E55" s="262" t="s">
        <v>69</v>
      </c>
      <c r="F55" s="262" t="s">
        <v>76</v>
      </c>
      <c r="G55" s="263">
        <v>954</v>
      </c>
    </row>
    <row r="56" spans="1:7" ht="14.75" customHeight="1" thickBot="1">
      <c r="A56" s="264">
        <v>785</v>
      </c>
      <c r="B56" s="264" t="s">
        <v>70</v>
      </c>
      <c r="C56" s="262">
        <v>31</v>
      </c>
      <c r="D56" s="262" t="s">
        <v>74</v>
      </c>
      <c r="E56" s="262" t="s">
        <v>69</v>
      </c>
      <c r="F56" s="262" t="s">
        <v>68</v>
      </c>
      <c r="G56" s="263">
        <v>883</v>
      </c>
    </row>
    <row r="57" spans="1:7" ht="14.75" customHeight="1" thickBot="1">
      <c r="A57" s="264">
        <v>786</v>
      </c>
      <c r="B57" s="264" t="s">
        <v>70</v>
      </c>
      <c r="C57" s="262">
        <v>31</v>
      </c>
      <c r="D57" s="262">
        <v>6212</v>
      </c>
      <c r="E57" s="262" t="s">
        <v>69</v>
      </c>
      <c r="F57" s="262" t="s">
        <v>67</v>
      </c>
      <c r="G57" s="263">
        <v>880</v>
      </c>
    </row>
    <row r="58" spans="1:7" ht="14.75" customHeight="1" thickBot="1">
      <c r="A58" s="264">
        <v>787</v>
      </c>
      <c r="B58" s="264" t="s">
        <v>70</v>
      </c>
      <c r="C58" s="262">
        <v>31</v>
      </c>
      <c r="D58" s="262">
        <v>6219</v>
      </c>
      <c r="E58" s="262" t="s">
        <v>69</v>
      </c>
      <c r="F58" s="262" t="s">
        <v>67</v>
      </c>
      <c r="G58" s="263">
        <v>977</v>
      </c>
    </row>
    <row r="59" spans="1:7" ht="14.75" customHeight="1" thickBot="1">
      <c r="A59" s="264">
        <v>788</v>
      </c>
      <c r="B59" s="264" t="s">
        <v>70</v>
      </c>
      <c r="C59" s="262">
        <v>31</v>
      </c>
      <c r="D59" s="262">
        <v>513</v>
      </c>
      <c r="E59" s="262" t="s">
        <v>69</v>
      </c>
      <c r="F59" s="262" t="s">
        <v>82</v>
      </c>
      <c r="G59" s="263">
        <v>915</v>
      </c>
    </row>
    <row r="60" spans="1:7" ht="14.75" customHeight="1" thickBot="1">
      <c r="A60" s="264">
        <v>789</v>
      </c>
      <c r="B60" s="264" t="s">
        <v>70</v>
      </c>
      <c r="C60" s="262">
        <v>31</v>
      </c>
      <c r="D60" s="262">
        <v>6136</v>
      </c>
      <c r="E60" s="262" t="s">
        <v>69</v>
      </c>
      <c r="F60" s="262" t="s">
        <v>67</v>
      </c>
      <c r="G60" s="265">
        <v>1163</v>
      </c>
    </row>
    <row r="61" spans="1:7" ht="14.75" customHeight="1" thickBot="1">
      <c r="A61" s="264">
        <v>790</v>
      </c>
      <c r="B61" s="264" t="s">
        <v>70</v>
      </c>
      <c r="C61" s="262">
        <v>31</v>
      </c>
      <c r="D61" s="262">
        <v>6207</v>
      </c>
      <c r="E61" s="262" t="s">
        <v>69</v>
      </c>
      <c r="F61" s="262" t="s">
        <v>67</v>
      </c>
      <c r="G61" s="263">
        <v>903</v>
      </c>
    </row>
    <row r="62" spans="1:7" ht="14.75" customHeight="1" thickBot="1">
      <c r="A62" s="264">
        <v>791</v>
      </c>
      <c r="B62" s="264" t="s">
        <v>70</v>
      </c>
      <c r="C62" s="262">
        <v>31</v>
      </c>
      <c r="D62" s="262">
        <v>6053</v>
      </c>
      <c r="E62" s="262" t="s">
        <v>69</v>
      </c>
      <c r="F62" s="262" t="s">
        <v>67</v>
      </c>
      <c r="G62" s="265">
        <v>1124</v>
      </c>
    </row>
    <row r="63" spans="1:7" ht="14.75" customHeight="1" thickBot="1">
      <c r="A63" s="264">
        <v>792</v>
      </c>
      <c r="B63" s="264" t="s">
        <v>70</v>
      </c>
      <c r="C63" s="262">
        <v>31</v>
      </c>
      <c r="D63" s="262">
        <v>6088</v>
      </c>
      <c r="E63" s="262" t="s">
        <v>69</v>
      </c>
      <c r="F63" s="262" t="s">
        <v>68</v>
      </c>
      <c r="G63" s="263">
        <v>726</v>
      </c>
    </row>
    <row r="64" spans="1:7" ht="14.75" customHeight="1" thickBot="1">
      <c r="A64" s="264">
        <v>793</v>
      </c>
      <c r="B64" s="264" t="s">
        <v>70</v>
      </c>
      <c r="C64" s="262">
        <v>31</v>
      </c>
      <c r="D64" s="262">
        <v>6040</v>
      </c>
      <c r="E64" s="262" t="s">
        <v>69</v>
      </c>
      <c r="F64" s="262" t="s">
        <v>67</v>
      </c>
      <c r="G64" s="265">
        <v>1003</v>
      </c>
    </row>
    <row r="65" spans="1:7" ht="14.75" customHeight="1" thickBot="1">
      <c r="A65" s="264">
        <v>794</v>
      </c>
      <c r="B65" s="264" t="s">
        <v>70</v>
      </c>
      <c r="C65" s="262">
        <v>31</v>
      </c>
      <c r="D65" s="262">
        <v>6225</v>
      </c>
      <c r="E65" s="262" t="s">
        <v>69</v>
      </c>
      <c r="F65" s="262" t="s">
        <v>68</v>
      </c>
      <c r="G65" s="263">
        <v>998</v>
      </c>
    </row>
    <row r="66" spans="1:7" ht="14.75" customHeight="1" thickBot="1">
      <c r="A66" s="264">
        <v>795</v>
      </c>
      <c r="B66" s="264" t="s">
        <v>70</v>
      </c>
      <c r="C66" s="262">
        <v>31</v>
      </c>
      <c r="D66" s="262">
        <v>6099</v>
      </c>
      <c r="E66" s="262" t="s">
        <v>69</v>
      </c>
      <c r="F66" s="262" t="s">
        <v>68</v>
      </c>
      <c r="G66" s="265">
        <v>1005</v>
      </c>
    </row>
    <row r="67" spans="1:7" ht="14.75" customHeight="1" thickBot="1">
      <c r="A67" s="264">
        <v>796</v>
      </c>
      <c r="B67" s="264" t="s">
        <v>70</v>
      </c>
      <c r="C67" s="262">
        <v>31</v>
      </c>
      <c r="D67" s="262">
        <v>6111</v>
      </c>
      <c r="E67" s="262" t="s">
        <v>69</v>
      </c>
      <c r="F67" s="262" t="s">
        <v>79</v>
      </c>
      <c r="G67" s="263">
        <v>851</v>
      </c>
    </row>
    <row r="68" spans="1:7" ht="14.75" customHeight="1" thickBot="1">
      <c r="A68" s="264">
        <v>797</v>
      </c>
      <c r="B68" s="264" t="s">
        <v>70</v>
      </c>
      <c r="C68" s="262">
        <v>31</v>
      </c>
      <c r="D68" s="262">
        <v>6068</v>
      </c>
      <c r="E68" s="262" t="s">
        <v>69</v>
      </c>
      <c r="F68" s="262" t="s">
        <v>73</v>
      </c>
      <c r="G68" s="263">
        <v>988</v>
      </c>
    </row>
    <row r="69" spans="1:7" ht="14.75" customHeight="1" thickBot="1">
      <c r="A69" s="264">
        <v>798</v>
      </c>
      <c r="B69" s="264" t="s">
        <v>70</v>
      </c>
      <c r="C69" s="262">
        <v>31</v>
      </c>
      <c r="D69" s="262">
        <v>6081</v>
      </c>
      <c r="E69" s="262" t="s">
        <v>69</v>
      </c>
      <c r="F69" s="262" t="s">
        <v>67</v>
      </c>
      <c r="G69" s="263">
        <v>872</v>
      </c>
    </row>
    <row r="70" spans="1:7" ht="14.75" customHeight="1" thickBot="1">
      <c r="A70" s="264">
        <v>799</v>
      </c>
      <c r="B70" s="264" t="s">
        <v>70</v>
      </c>
      <c r="C70" s="262">
        <v>31</v>
      </c>
      <c r="D70" s="262">
        <v>6036</v>
      </c>
      <c r="E70" s="262" t="s">
        <v>69</v>
      </c>
      <c r="F70" s="262" t="s">
        <v>68</v>
      </c>
      <c r="G70" s="265">
        <v>1138</v>
      </c>
    </row>
    <row r="71" spans="1:7" ht="14.75" customHeight="1" thickBot="1">
      <c r="A71" s="264">
        <v>800</v>
      </c>
      <c r="B71" s="264" t="s">
        <v>70</v>
      </c>
      <c r="C71" s="262">
        <v>31</v>
      </c>
      <c r="D71" s="262">
        <v>6211</v>
      </c>
      <c r="E71" s="262" t="s">
        <v>69</v>
      </c>
      <c r="F71" s="262" t="s">
        <v>67</v>
      </c>
      <c r="G71" s="263">
        <v>971</v>
      </c>
    </row>
    <row r="72" spans="1:7" ht="14.75" customHeight="1" thickBot="1">
      <c r="A72" s="264">
        <v>801</v>
      </c>
      <c r="B72" s="264" t="s">
        <v>70</v>
      </c>
      <c r="C72" s="262">
        <v>31</v>
      </c>
      <c r="D72" s="262">
        <v>6061</v>
      </c>
      <c r="E72" s="262" t="s">
        <v>69</v>
      </c>
      <c r="F72" s="262" t="s">
        <v>68</v>
      </c>
      <c r="G72" s="265">
        <v>1158</v>
      </c>
    </row>
    <row r="73" spans="1:7" ht="14.75" customHeight="1" thickBot="1">
      <c r="A73" s="264">
        <v>802</v>
      </c>
      <c r="B73" s="264" t="s">
        <v>70</v>
      </c>
      <c r="C73" s="262">
        <v>31</v>
      </c>
      <c r="D73" s="262">
        <v>6164</v>
      </c>
      <c r="E73" s="262" t="s">
        <v>69</v>
      </c>
      <c r="F73" s="262" t="s">
        <v>76</v>
      </c>
      <c r="G73" s="263">
        <v>820</v>
      </c>
    </row>
    <row r="74" spans="1:7" ht="14.75" customHeight="1" thickBot="1">
      <c r="A74" s="264">
        <v>803</v>
      </c>
      <c r="B74" s="264" t="s">
        <v>70</v>
      </c>
      <c r="C74" s="262">
        <v>31</v>
      </c>
      <c r="D74" s="262">
        <v>6082</v>
      </c>
      <c r="E74" s="262" t="s">
        <v>69</v>
      </c>
      <c r="F74" s="262" t="s">
        <v>68</v>
      </c>
      <c r="G74" s="263">
        <v>892</v>
      </c>
    </row>
    <row r="75" spans="1:7" ht="14.75" customHeight="1" thickBot="1">
      <c r="A75" s="264">
        <v>804</v>
      </c>
      <c r="B75" s="264" t="s">
        <v>70</v>
      </c>
      <c r="C75" s="262">
        <v>31</v>
      </c>
      <c r="D75" s="262">
        <v>6023</v>
      </c>
      <c r="E75" s="262" t="s">
        <v>69</v>
      </c>
      <c r="F75" s="262" t="s">
        <v>67</v>
      </c>
      <c r="G75" s="263">
        <v>893</v>
      </c>
    </row>
    <row r="76" spans="1:7" ht="14.75" customHeight="1" thickBot="1">
      <c r="A76" s="264">
        <v>805</v>
      </c>
      <c r="B76" s="264" t="s">
        <v>70</v>
      </c>
      <c r="C76" s="262">
        <v>31</v>
      </c>
      <c r="D76" s="262">
        <v>6161</v>
      </c>
      <c r="E76" s="262" t="s">
        <v>69</v>
      </c>
      <c r="F76" s="262" t="s">
        <v>68</v>
      </c>
      <c r="G76" s="265">
        <v>1102</v>
      </c>
    </row>
    <row r="77" spans="1:7" ht="14.75" customHeight="1" thickBot="1">
      <c r="A77" s="264">
        <v>806</v>
      </c>
      <c r="B77" s="264" t="s">
        <v>70</v>
      </c>
      <c r="C77" s="262">
        <v>31</v>
      </c>
      <c r="D77" s="262">
        <v>6045</v>
      </c>
      <c r="E77" s="262" t="s">
        <v>69</v>
      </c>
      <c r="F77" s="262" t="s">
        <v>68</v>
      </c>
      <c r="G77" s="263">
        <v>962</v>
      </c>
    </row>
    <row r="78" spans="1:7" ht="14.75" customHeight="1" thickBot="1">
      <c r="A78" s="264">
        <v>807</v>
      </c>
      <c r="B78" s="264" t="s">
        <v>70</v>
      </c>
      <c r="C78" s="262">
        <v>31</v>
      </c>
      <c r="D78" s="262">
        <v>6065</v>
      </c>
      <c r="E78" s="262" t="s">
        <v>69</v>
      </c>
      <c r="F78" s="262" t="s">
        <v>68</v>
      </c>
      <c r="G78" s="265">
        <v>1073</v>
      </c>
    </row>
    <row r="79" spans="1:7" ht="14.75" customHeight="1" thickBot="1">
      <c r="A79" s="264">
        <v>808</v>
      </c>
      <c r="B79" s="264" t="s">
        <v>70</v>
      </c>
      <c r="C79" s="262">
        <v>31</v>
      </c>
      <c r="D79" s="262" t="s">
        <v>74</v>
      </c>
      <c r="E79" s="262" t="s">
        <v>69</v>
      </c>
      <c r="F79" s="262" t="s">
        <v>68</v>
      </c>
      <c r="G79" s="263">
        <v>999</v>
      </c>
    </row>
    <row r="80" spans="1:7" ht="14.75" customHeight="1" thickBot="1">
      <c r="A80" s="264">
        <v>809</v>
      </c>
      <c r="B80" s="264" t="s">
        <v>70</v>
      </c>
      <c r="C80" s="262">
        <v>31</v>
      </c>
      <c r="D80" s="262">
        <v>6221</v>
      </c>
      <c r="E80" s="262" t="s">
        <v>69</v>
      </c>
      <c r="F80" s="262" t="s">
        <v>68</v>
      </c>
      <c r="G80" s="263">
        <v>878</v>
      </c>
    </row>
    <row r="81" spans="1:7" ht="14.75" customHeight="1" thickBot="1">
      <c r="A81" s="278">
        <v>812</v>
      </c>
      <c r="B81" s="264" t="s">
        <v>70</v>
      </c>
      <c r="C81" s="262">
        <v>31</v>
      </c>
      <c r="D81" s="262">
        <v>6139</v>
      </c>
      <c r="E81" s="262" t="s">
        <v>69</v>
      </c>
      <c r="F81" s="262" t="s">
        <v>67</v>
      </c>
      <c r="G81" s="265">
        <v>1129</v>
      </c>
    </row>
    <row r="82" spans="1:7" ht="14.75" customHeight="1" thickBot="1">
      <c r="A82" s="264">
        <v>813</v>
      </c>
      <c r="B82" s="264" t="s">
        <v>70</v>
      </c>
      <c r="C82" s="262">
        <v>31</v>
      </c>
      <c r="D82" s="262">
        <v>1057</v>
      </c>
      <c r="E82" s="262" t="s">
        <v>69</v>
      </c>
      <c r="F82" s="262" t="s">
        <v>67</v>
      </c>
      <c r="G82" s="265">
        <v>1104</v>
      </c>
    </row>
    <row r="83" spans="1:7" ht="14.75" customHeight="1" thickBot="1">
      <c r="A83" s="264">
        <v>814</v>
      </c>
      <c r="B83" s="264" t="s">
        <v>70</v>
      </c>
      <c r="C83" s="262">
        <v>31</v>
      </c>
      <c r="D83" s="262">
        <v>6167</v>
      </c>
      <c r="E83" s="262" t="s">
        <v>69</v>
      </c>
      <c r="F83" s="262" t="s">
        <v>67</v>
      </c>
      <c r="G83" s="265">
        <v>1045</v>
      </c>
    </row>
    <row r="84" spans="1:7" ht="14.75" customHeight="1" thickBot="1">
      <c r="A84" s="264">
        <v>815</v>
      </c>
      <c r="B84" s="264" t="s">
        <v>70</v>
      </c>
      <c r="C84" s="262">
        <v>31</v>
      </c>
      <c r="D84" s="262" t="s">
        <v>74</v>
      </c>
      <c r="E84" s="262" t="s">
        <v>69</v>
      </c>
      <c r="F84" s="262" t="s">
        <v>67</v>
      </c>
      <c r="G84" s="265">
        <v>1133</v>
      </c>
    </row>
    <row r="85" spans="1:7" ht="14.75" customHeight="1" thickBot="1">
      <c r="A85" s="264">
        <v>816</v>
      </c>
      <c r="B85" s="264" t="s">
        <v>70</v>
      </c>
      <c r="C85" s="262">
        <v>31</v>
      </c>
      <c r="D85" s="262">
        <v>1187</v>
      </c>
      <c r="E85" s="262" t="s">
        <v>69</v>
      </c>
      <c r="F85" s="262" t="s">
        <v>67</v>
      </c>
      <c r="G85" s="263">
        <v>981</v>
      </c>
    </row>
    <row r="86" spans="1:7" ht="14.75" customHeight="1" thickBot="1">
      <c r="A86" s="264">
        <v>817</v>
      </c>
      <c r="B86" s="264" t="s">
        <v>70</v>
      </c>
      <c r="C86" s="262">
        <v>31</v>
      </c>
      <c r="D86" s="262" t="s">
        <v>74</v>
      </c>
      <c r="E86" s="262" t="s">
        <v>69</v>
      </c>
      <c r="F86" s="262" t="s">
        <v>82</v>
      </c>
      <c r="G86" s="265">
        <v>1037</v>
      </c>
    </row>
    <row r="87" spans="1:7" ht="14.75" customHeight="1" thickBot="1">
      <c r="A87" s="264">
        <v>818</v>
      </c>
      <c r="B87" s="264" t="s">
        <v>70</v>
      </c>
      <c r="C87" s="262">
        <v>31</v>
      </c>
      <c r="D87" s="262">
        <v>1009</v>
      </c>
      <c r="E87" s="262" t="s">
        <v>69</v>
      </c>
      <c r="F87" s="262" t="s">
        <v>67</v>
      </c>
      <c r="G87" s="265">
        <v>1173</v>
      </c>
    </row>
    <row r="88" spans="1:7" ht="14.75" customHeight="1" thickBot="1">
      <c r="A88" s="264">
        <v>819</v>
      </c>
      <c r="B88" s="264" t="s">
        <v>70</v>
      </c>
      <c r="C88" s="262">
        <v>31</v>
      </c>
      <c r="D88" s="262">
        <v>6187</v>
      </c>
      <c r="E88" s="262" t="s">
        <v>69</v>
      </c>
      <c r="F88" s="262" t="s">
        <v>67</v>
      </c>
      <c r="G88" s="265">
        <v>1018</v>
      </c>
    </row>
    <row r="89" spans="1:7" ht="14.75" customHeight="1" thickBot="1">
      <c r="A89" s="264">
        <v>820</v>
      </c>
      <c r="B89" s="264" t="s">
        <v>70</v>
      </c>
      <c r="C89" s="262">
        <v>31</v>
      </c>
      <c r="D89" s="262">
        <v>1287</v>
      </c>
      <c r="E89" s="262" t="s">
        <v>69</v>
      </c>
      <c r="F89" s="262" t="s">
        <v>67</v>
      </c>
      <c r="G89" s="265">
        <v>1019</v>
      </c>
    </row>
    <row r="90" spans="1:7" ht="14.75" customHeight="1" thickBot="1">
      <c r="A90" s="264">
        <v>821</v>
      </c>
      <c r="B90" s="264" t="s">
        <v>70</v>
      </c>
      <c r="C90" s="262">
        <v>31</v>
      </c>
      <c r="D90" s="262" t="s">
        <v>74</v>
      </c>
      <c r="E90" s="262" t="s">
        <v>69</v>
      </c>
      <c r="F90" s="262" t="s">
        <v>68</v>
      </c>
      <c r="G90" s="265">
        <v>1007</v>
      </c>
    </row>
    <row r="91" spans="1:7" ht="14.75" customHeight="1" thickBot="1">
      <c r="A91" s="264">
        <v>822</v>
      </c>
      <c r="B91" s="264" t="s">
        <v>70</v>
      </c>
      <c r="C91" s="262">
        <v>31</v>
      </c>
      <c r="D91" s="262">
        <v>6227</v>
      </c>
      <c r="E91" s="262" t="s">
        <v>69</v>
      </c>
      <c r="F91" s="262" t="s">
        <v>78</v>
      </c>
      <c r="G91" s="265">
        <v>1018</v>
      </c>
    </row>
    <row r="92" spans="1:7" ht="14.75" customHeight="1" thickBot="1">
      <c r="A92" s="264">
        <v>823</v>
      </c>
      <c r="B92" s="264" t="s">
        <v>70</v>
      </c>
      <c r="C92" s="262">
        <v>31</v>
      </c>
      <c r="D92" s="262">
        <v>6149</v>
      </c>
      <c r="E92" s="262" t="s">
        <v>69</v>
      </c>
      <c r="F92" s="262" t="s">
        <v>67</v>
      </c>
      <c r="G92" s="265">
        <v>1073</v>
      </c>
    </row>
    <row r="93" spans="1:7" ht="14.75" customHeight="1" thickBot="1">
      <c r="A93" s="264">
        <v>824</v>
      </c>
      <c r="B93" s="264" t="s">
        <v>70</v>
      </c>
      <c r="C93" s="262">
        <v>31</v>
      </c>
      <c r="D93" s="262">
        <v>6183</v>
      </c>
      <c r="E93" s="262" t="s">
        <v>69</v>
      </c>
      <c r="F93" s="262" t="s">
        <v>68</v>
      </c>
      <c r="G93" s="263">
        <v>993</v>
      </c>
    </row>
    <row r="94" spans="1:7" ht="14.75" customHeight="1" thickBot="1">
      <c r="A94" s="264">
        <v>825</v>
      </c>
      <c r="B94" s="264" t="s">
        <v>70</v>
      </c>
      <c r="C94" s="262">
        <v>31</v>
      </c>
      <c r="D94" s="262">
        <v>6131</v>
      </c>
      <c r="E94" s="262" t="s">
        <v>69</v>
      </c>
      <c r="F94" s="262" t="s">
        <v>67</v>
      </c>
      <c r="G94" s="263">
        <v>922</v>
      </c>
    </row>
    <row r="95" spans="1:7" ht="14.75" customHeight="1" thickBot="1">
      <c r="A95" s="264">
        <v>826</v>
      </c>
      <c r="B95" s="264" t="s">
        <v>70</v>
      </c>
      <c r="C95" s="262">
        <v>31</v>
      </c>
      <c r="D95" s="262">
        <v>6020</v>
      </c>
      <c r="E95" s="262" t="s">
        <v>69</v>
      </c>
      <c r="F95" s="262" t="s">
        <v>67</v>
      </c>
      <c r="G95" s="263">
        <v>883</v>
      </c>
    </row>
    <row r="96" spans="1:7" ht="14.75" customHeight="1" thickBot="1">
      <c r="A96" s="264">
        <v>827</v>
      </c>
      <c r="B96" s="264" t="s">
        <v>70</v>
      </c>
      <c r="C96" s="262">
        <v>31</v>
      </c>
      <c r="D96" s="262">
        <v>6030</v>
      </c>
      <c r="E96" s="262" t="s">
        <v>69</v>
      </c>
      <c r="F96" s="262" t="s">
        <v>67</v>
      </c>
      <c r="G96" s="265">
        <v>1016</v>
      </c>
    </row>
    <row r="97" spans="1:7" ht="14.75" customHeight="1" thickBot="1">
      <c r="A97" s="264">
        <v>828</v>
      </c>
      <c r="B97" s="264" t="s">
        <v>70</v>
      </c>
      <c r="C97" s="262">
        <v>31</v>
      </c>
      <c r="D97" s="262">
        <v>1049</v>
      </c>
      <c r="E97" s="262" t="s">
        <v>69</v>
      </c>
      <c r="F97" s="262" t="s">
        <v>67</v>
      </c>
      <c r="G97" s="265">
        <v>1071</v>
      </c>
    </row>
    <row r="98" spans="1:7" ht="14.75" customHeight="1" thickBot="1">
      <c r="A98" s="264">
        <v>829</v>
      </c>
      <c r="B98" s="264" t="s">
        <v>70</v>
      </c>
      <c r="C98" s="262">
        <v>31</v>
      </c>
      <c r="D98" s="262">
        <v>6192</v>
      </c>
      <c r="E98" s="262" t="s">
        <v>69</v>
      </c>
      <c r="F98" s="262" t="s">
        <v>82</v>
      </c>
      <c r="G98" s="265">
        <v>1071</v>
      </c>
    </row>
    <row r="99" spans="1:7" ht="14.75" customHeight="1" thickBot="1">
      <c r="A99" s="264">
        <v>830</v>
      </c>
      <c r="B99" s="264" t="s">
        <v>70</v>
      </c>
      <c r="C99" s="262">
        <v>31</v>
      </c>
      <c r="D99" s="262">
        <v>1168</v>
      </c>
      <c r="E99" s="262" t="s">
        <v>69</v>
      </c>
      <c r="F99" s="262" t="s">
        <v>67</v>
      </c>
      <c r="G99" s="265">
        <v>1052</v>
      </c>
    </row>
    <row r="100" spans="1:7" ht="14.75" customHeight="1" thickBot="1">
      <c r="A100" s="264">
        <v>831</v>
      </c>
      <c r="B100" s="264" t="s">
        <v>70</v>
      </c>
      <c r="C100" s="262">
        <v>31</v>
      </c>
      <c r="D100" s="262">
        <v>789</v>
      </c>
      <c r="E100" s="262" t="s">
        <v>69</v>
      </c>
      <c r="F100" s="262" t="s">
        <v>67</v>
      </c>
      <c r="G100" s="265">
        <v>1097</v>
      </c>
    </row>
    <row r="101" spans="1:7" ht="14.75" customHeight="1" thickBot="1">
      <c r="A101" s="264">
        <v>832</v>
      </c>
      <c r="B101" s="264" t="s">
        <v>70</v>
      </c>
      <c r="C101" s="262">
        <v>31</v>
      </c>
      <c r="D101" s="262">
        <v>814</v>
      </c>
      <c r="E101" s="262" t="s">
        <v>69</v>
      </c>
      <c r="F101" s="262" t="s">
        <v>67</v>
      </c>
      <c r="G101" s="265">
        <v>1045</v>
      </c>
    </row>
    <row r="102" spans="1:7" ht="14.75" customHeight="1" thickBot="1">
      <c r="A102" s="264">
        <v>833</v>
      </c>
      <c r="B102" s="264" t="s">
        <v>70</v>
      </c>
      <c r="C102" s="262">
        <v>31</v>
      </c>
      <c r="D102" s="262">
        <v>817</v>
      </c>
      <c r="E102" s="262" t="s">
        <v>69</v>
      </c>
      <c r="F102" s="262" t="s">
        <v>67</v>
      </c>
      <c r="G102" s="265">
        <v>1037</v>
      </c>
    </row>
    <row r="103" spans="1:7" ht="14.75" customHeight="1" thickBot="1">
      <c r="A103" s="264">
        <v>834</v>
      </c>
      <c r="B103" s="264" t="s">
        <v>70</v>
      </c>
      <c r="C103" s="262">
        <v>31</v>
      </c>
      <c r="D103" s="262">
        <v>781</v>
      </c>
      <c r="E103" s="262" t="s">
        <v>69</v>
      </c>
      <c r="F103" s="262" t="s">
        <v>67</v>
      </c>
      <c r="G103" s="263">
        <v>874</v>
      </c>
    </row>
    <row r="104" spans="1:7" ht="14.75" customHeight="1" thickBot="1">
      <c r="A104" s="264">
        <v>835</v>
      </c>
      <c r="B104" s="264" t="s">
        <v>70</v>
      </c>
      <c r="C104" s="262">
        <v>31</v>
      </c>
      <c r="D104" s="262" t="s">
        <v>74</v>
      </c>
      <c r="E104" s="262" t="s">
        <v>69</v>
      </c>
      <c r="F104" s="262" t="s">
        <v>68</v>
      </c>
      <c r="G104" s="265">
        <v>1138</v>
      </c>
    </row>
    <row r="105" spans="1:7" ht="14.75" customHeight="1" thickBot="1">
      <c r="A105" s="264">
        <v>836</v>
      </c>
      <c r="B105" s="264" t="s">
        <v>70</v>
      </c>
      <c r="C105" s="262">
        <v>31</v>
      </c>
      <c r="D105" s="262">
        <v>840</v>
      </c>
      <c r="E105" s="262" t="s">
        <v>69</v>
      </c>
      <c r="F105" s="262" t="s">
        <v>67</v>
      </c>
      <c r="G105" s="265">
        <v>1011</v>
      </c>
    </row>
    <row r="106" spans="1:7" ht="14.75" customHeight="1" thickBot="1">
      <c r="A106" s="264">
        <v>837</v>
      </c>
      <c r="B106" s="264" t="s">
        <v>70</v>
      </c>
      <c r="C106" s="262">
        <v>31</v>
      </c>
      <c r="D106" s="262">
        <v>604</v>
      </c>
      <c r="E106" s="262" t="s">
        <v>69</v>
      </c>
      <c r="F106" s="262" t="s">
        <v>67</v>
      </c>
      <c r="G106" s="265">
        <v>1019</v>
      </c>
    </row>
    <row r="107" spans="1:7" ht="14.75" customHeight="1" thickBot="1">
      <c r="A107" s="264">
        <v>838</v>
      </c>
      <c r="B107" s="264" t="s">
        <v>70</v>
      </c>
      <c r="C107" s="262">
        <v>31</v>
      </c>
      <c r="D107" s="262">
        <v>1143</v>
      </c>
      <c r="E107" s="262" t="s">
        <v>69</v>
      </c>
      <c r="F107" s="262" t="s">
        <v>67</v>
      </c>
      <c r="G107" s="263">
        <v>993</v>
      </c>
    </row>
    <row r="108" spans="1:7" ht="14.75" customHeight="1" thickBot="1">
      <c r="A108" s="264">
        <v>839</v>
      </c>
      <c r="B108" s="264" t="s">
        <v>70</v>
      </c>
      <c r="C108" s="262">
        <v>31</v>
      </c>
      <c r="D108" s="262">
        <v>6005</v>
      </c>
      <c r="E108" s="262" t="s">
        <v>69</v>
      </c>
      <c r="F108" s="262" t="s">
        <v>79</v>
      </c>
      <c r="G108" s="263">
        <v>893</v>
      </c>
    </row>
    <row r="109" spans="1:7" ht="14.75" customHeight="1" thickBot="1">
      <c r="A109" s="264">
        <v>840</v>
      </c>
      <c r="B109" s="264" t="s">
        <v>70</v>
      </c>
      <c r="C109" s="262">
        <v>31</v>
      </c>
      <c r="D109" s="262">
        <v>1339</v>
      </c>
      <c r="E109" s="262" t="s">
        <v>69</v>
      </c>
      <c r="F109" s="262" t="s">
        <v>67</v>
      </c>
      <c r="G109" s="265">
        <v>1096</v>
      </c>
    </row>
    <row r="110" spans="1:7" ht="14.75" customHeight="1" thickBot="1">
      <c r="A110" s="264">
        <v>841</v>
      </c>
      <c r="B110" s="264" t="s">
        <v>70</v>
      </c>
      <c r="C110" s="262">
        <v>31</v>
      </c>
      <c r="D110" s="262">
        <v>6202</v>
      </c>
      <c r="E110" s="262" t="s">
        <v>69</v>
      </c>
      <c r="F110" s="262" t="s">
        <v>67</v>
      </c>
      <c r="G110" s="263">
        <v>910</v>
      </c>
    </row>
    <row r="111" spans="1:7" ht="14.75" customHeight="1" thickBot="1">
      <c r="A111" s="264">
        <v>842</v>
      </c>
      <c r="B111" s="264" t="s">
        <v>70</v>
      </c>
      <c r="C111" s="262">
        <v>31</v>
      </c>
      <c r="D111" s="262">
        <v>6216</v>
      </c>
      <c r="E111" s="262" t="s">
        <v>69</v>
      </c>
      <c r="F111" s="262" t="s">
        <v>67</v>
      </c>
      <c r="G111" s="265">
        <v>1008</v>
      </c>
    </row>
    <row r="112" spans="1:7" ht="14.75" customHeight="1" thickBot="1">
      <c r="A112" s="264">
        <v>843</v>
      </c>
      <c r="B112" s="264" t="s">
        <v>70</v>
      </c>
      <c r="C112" s="262">
        <v>31</v>
      </c>
      <c r="D112" s="262">
        <v>6127</v>
      </c>
      <c r="E112" s="262" t="s">
        <v>69</v>
      </c>
      <c r="F112" s="262" t="s">
        <v>71</v>
      </c>
      <c r="G112" s="265">
        <v>1161</v>
      </c>
    </row>
    <row r="113" spans="1:7" ht="14.75" customHeight="1" thickBot="1">
      <c r="A113" s="264">
        <v>844</v>
      </c>
      <c r="B113" s="264" t="s">
        <v>70</v>
      </c>
      <c r="C113" s="262">
        <v>31</v>
      </c>
      <c r="D113" s="262" t="s">
        <v>74</v>
      </c>
      <c r="E113" s="262" t="s">
        <v>69</v>
      </c>
      <c r="F113" s="262" t="s">
        <v>67</v>
      </c>
      <c r="G113" s="263">
        <v>913</v>
      </c>
    </row>
    <row r="114" spans="1:7" ht="14.75" customHeight="1" thickBot="1">
      <c r="A114" s="264">
        <v>845</v>
      </c>
      <c r="B114" s="264" t="s">
        <v>70</v>
      </c>
      <c r="C114" s="262">
        <v>31</v>
      </c>
      <c r="D114" s="262">
        <v>6048</v>
      </c>
      <c r="E114" s="262" t="s">
        <v>69</v>
      </c>
      <c r="F114" s="262" t="s">
        <v>67</v>
      </c>
      <c r="G114" s="263">
        <v>818</v>
      </c>
    </row>
    <row r="115" spans="1:7" ht="14.75" customHeight="1" thickBot="1">
      <c r="A115" s="264">
        <v>846</v>
      </c>
      <c r="B115" s="264" t="s">
        <v>70</v>
      </c>
      <c r="C115" s="262">
        <v>31</v>
      </c>
      <c r="D115" s="262">
        <v>6213</v>
      </c>
      <c r="E115" s="262" t="s">
        <v>69</v>
      </c>
      <c r="F115" s="262" t="s">
        <v>67</v>
      </c>
      <c r="G115" s="265">
        <v>1002</v>
      </c>
    </row>
    <row r="116" spans="1:7" ht="14.75" customHeight="1" thickBot="1">
      <c r="A116" s="264">
        <v>847</v>
      </c>
      <c r="B116" s="264" t="s">
        <v>70</v>
      </c>
      <c r="C116" s="262">
        <v>31</v>
      </c>
      <c r="D116" s="262">
        <v>6022</v>
      </c>
      <c r="E116" s="262" t="s">
        <v>69</v>
      </c>
      <c r="F116" s="262" t="s">
        <v>67</v>
      </c>
      <c r="G116" s="265">
        <v>1115</v>
      </c>
    </row>
    <row r="117" spans="1:7" ht="14.75" customHeight="1" thickBot="1">
      <c r="A117" s="264">
        <v>848</v>
      </c>
      <c r="B117" s="264" t="s">
        <v>70</v>
      </c>
      <c r="C117" s="262">
        <v>31</v>
      </c>
      <c r="D117" s="262">
        <v>6063</v>
      </c>
      <c r="E117" s="262" t="s">
        <v>69</v>
      </c>
      <c r="F117" s="262" t="s">
        <v>67</v>
      </c>
      <c r="G117" s="263">
        <v>984</v>
      </c>
    </row>
    <row r="118" spans="1:7" ht="14.75" customHeight="1" thickBot="1">
      <c r="A118" s="264">
        <v>849</v>
      </c>
      <c r="B118" s="264" t="s">
        <v>70</v>
      </c>
      <c r="C118" s="262">
        <v>31</v>
      </c>
      <c r="D118" s="262">
        <v>6098</v>
      </c>
      <c r="E118" s="262" t="s">
        <v>69</v>
      </c>
      <c r="F118" s="262" t="s">
        <v>68</v>
      </c>
      <c r="G118" s="265">
        <v>1036</v>
      </c>
    </row>
    <row r="119" spans="1:7" ht="14.75" customHeight="1" thickBot="1">
      <c r="A119" s="264">
        <v>850</v>
      </c>
      <c r="B119" s="264" t="s">
        <v>70</v>
      </c>
      <c r="C119" s="262">
        <v>31</v>
      </c>
      <c r="D119" s="262">
        <v>6191</v>
      </c>
      <c r="E119" s="262" t="s">
        <v>69</v>
      </c>
      <c r="F119" s="262" t="s">
        <v>68</v>
      </c>
      <c r="G119" s="265">
        <v>1181</v>
      </c>
    </row>
    <row r="120" spans="1:7" ht="14.75" customHeight="1" thickBot="1">
      <c r="A120" s="264">
        <v>851</v>
      </c>
      <c r="B120" s="264" t="s">
        <v>70</v>
      </c>
      <c r="C120" s="262">
        <v>31</v>
      </c>
      <c r="D120" s="262">
        <v>6117</v>
      </c>
      <c r="E120" s="262" t="s">
        <v>69</v>
      </c>
      <c r="F120" s="262" t="s">
        <v>67</v>
      </c>
      <c r="G120" s="263">
        <v>928</v>
      </c>
    </row>
    <row r="121" spans="1:7" ht="14.75" customHeight="1" thickBot="1">
      <c r="A121" s="264">
        <v>852</v>
      </c>
      <c r="B121" s="264" t="s">
        <v>70</v>
      </c>
      <c r="C121" s="262">
        <v>31</v>
      </c>
      <c r="D121" s="262">
        <v>6193</v>
      </c>
      <c r="E121" s="262" t="s">
        <v>69</v>
      </c>
      <c r="F121" s="262" t="s">
        <v>76</v>
      </c>
      <c r="G121" s="265">
        <v>1029</v>
      </c>
    </row>
    <row r="122" spans="1:7" ht="14.75" customHeight="1" thickBot="1">
      <c r="A122" s="264">
        <v>853</v>
      </c>
      <c r="B122" s="264" t="s">
        <v>70</v>
      </c>
      <c r="C122" s="262">
        <v>31</v>
      </c>
      <c r="D122" s="262">
        <v>6166</v>
      </c>
      <c r="E122" s="262" t="s">
        <v>69</v>
      </c>
      <c r="F122" s="262" t="s">
        <v>73</v>
      </c>
      <c r="G122" s="263">
        <v>924</v>
      </c>
    </row>
    <row r="123" spans="1:7" ht="14.75" customHeight="1" thickBot="1">
      <c r="A123" s="264">
        <v>854</v>
      </c>
      <c r="B123" s="264" t="s">
        <v>70</v>
      </c>
      <c r="C123" s="262">
        <v>31</v>
      </c>
      <c r="D123" s="262">
        <v>6096</v>
      </c>
      <c r="E123" s="262" t="s">
        <v>69</v>
      </c>
      <c r="F123" s="262" t="s">
        <v>67</v>
      </c>
      <c r="G123" s="265">
        <v>1110</v>
      </c>
    </row>
    <row r="124" spans="1:7" ht="14.75" customHeight="1" thickBot="1">
      <c r="A124" s="264">
        <v>855</v>
      </c>
      <c r="B124" s="264" t="s">
        <v>70</v>
      </c>
      <c r="C124" s="262">
        <v>31</v>
      </c>
      <c r="D124" s="262">
        <v>6226</v>
      </c>
      <c r="E124" s="262" t="s">
        <v>69</v>
      </c>
      <c r="F124" s="262" t="s">
        <v>76</v>
      </c>
      <c r="G124" s="263">
        <v>970</v>
      </c>
    </row>
    <row r="125" spans="1:7" ht="14.75" customHeight="1" thickBot="1">
      <c r="A125" s="264">
        <v>856</v>
      </c>
      <c r="B125" s="264" t="s">
        <v>70</v>
      </c>
      <c r="C125" s="262">
        <v>31</v>
      </c>
      <c r="D125" s="262">
        <v>6116</v>
      </c>
      <c r="E125" s="262" t="s">
        <v>69</v>
      </c>
      <c r="F125" s="262" t="s">
        <v>67</v>
      </c>
      <c r="G125" s="263">
        <v>981</v>
      </c>
    </row>
    <row r="126" spans="1:7" ht="14.75" customHeight="1" thickBot="1">
      <c r="A126" s="264">
        <v>857</v>
      </c>
      <c r="B126" s="264" t="s">
        <v>70</v>
      </c>
      <c r="C126" s="262">
        <v>31</v>
      </c>
      <c r="D126" s="262">
        <v>6201</v>
      </c>
      <c r="E126" s="262" t="s">
        <v>69</v>
      </c>
      <c r="F126" s="262" t="s">
        <v>67</v>
      </c>
      <c r="G126" s="263">
        <v>894</v>
      </c>
    </row>
    <row r="127" spans="1:7" ht="14.75" customHeight="1" thickBot="1">
      <c r="A127" s="264">
        <v>858</v>
      </c>
      <c r="B127" s="264" t="s">
        <v>70</v>
      </c>
      <c r="C127" s="262">
        <v>31</v>
      </c>
      <c r="D127" s="262">
        <v>6218</v>
      </c>
      <c r="E127" s="262" t="s">
        <v>69</v>
      </c>
      <c r="F127" s="262" t="s">
        <v>67</v>
      </c>
      <c r="G127" s="263">
        <v>923</v>
      </c>
    </row>
    <row r="128" spans="1:7" ht="14.75" customHeight="1" thickBot="1">
      <c r="A128" s="264">
        <v>859</v>
      </c>
      <c r="B128" s="264" t="s">
        <v>70</v>
      </c>
      <c r="C128" s="262">
        <v>31</v>
      </c>
      <c r="D128" s="262">
        <v>6083</v>
      </c>
      <c r="E128" s="262" t="s">
        <v>69</v>
      </c>
      <c r="F128" s="262" t="s">
        <v>67</v>
      </c>
      <c r="G128" s="265">
        <v>1045</v>
      </c>
    </row>
    <row r="129" spans="1:7" ht="14.75" customHeight="1" thickBot="1">
      <c r="A129" s="264">
        <v>860</v>
      </c>
      <c r="B129" s="264" t="s">
        <v>70</v>
      </c>
      <c r="C129" s="262">
        <v>31</v>
      </c>
      <c r="D129" s="262">
        <v>6103</v>
      </c>
      <c r="E129" s="262" t="s">
        <v>69</v>
      </c>
      <c r="F129" s="262" t="s">
        <v>67</v>
      </c>
      <c r="G129" s="265">
        <v>1132</v>
      </c>
    </row>
    <row r="130" spans="1:7" ht="14.75" customHeight="1" thickBot="1">
      <c r="A130" s="264">
        <v>861</v>
      </c>
      <c r="B130" s="264" t="s">
        <v>70</v>
      </c>
      <c r="C130" s="262">
        <v>31</v>
      </c>
      <c r="D130" s="262">
        <v>6208</v>
      </c>
      <c r="E130" s="262" t="s">
        <v>69</v>
      </c>
      <c r="F130" s="262" t="s">
        <v>67</v>
      </c>
      <c r="G130" s="263">
        <v>896</v>
      </c>
    </row>
    <row r="131" spans="1:7" ht="14.75" customHeight="1" thickBot="1">
      <c r="A131" s="264">
        <v>862</v>
      </c>
      <c r="B131" s="264" t="s">
        <v>70</v>
      </c>
      <c r="C131" s="262">
        <v>31</v>
      </c>
      <c r="D131" s="262">
        <v>6087</v>
      </c>
      <c r="E131" s="262" t="s">
        <v>69</v>
      </c>
      <c r="F131" s="262" t="s">
        <v>76</v>
      </c>
      <c r="G131" s="265">
        <v>1071</v>
      </c>
    </row>
    <row r="132" spans="1:7" ht="14.75" customHeight="1" thickBot="1">
      <c r="A132" s="264">
        <v>863</v>
      </c>
      <c r="B132" s="264" t="s">
        <v>70</v>
      </c>
      <c r="C132" s="262">
        <v>31</v>
      </c>
      <c r="D132" s="262">
        <v>6054</v>
      </c>
      <c r="E132" s="262" t="s">
        <v>69</v>
      </c>
      <c r="F132" s="262" t="s">
        <v>67</v>
      </c>
      <c r="G132" s="263">
        <v>843</v>
      </c>
    </row>
    <row r="133" spans="1:7" ht="14.75" customHeight="1" thickBot="1">
      <c r="A133" s="264">
        <v>864</v>
      </c>
      <c r="B133" s="264" t="s">
        <v>70</v>
      </c>
      <c r="C133" s="262">
        <v>31</v>
      </c>
      <c r="D133" s="262">
        <v>6223</v>
      </c>
      <c r="E133" s="262" t="s">
        <v>69</v>
      </c>
      <c r="F133" s="262" t="s">
        <v>68</v>
      </c>
      <c r="G133" s="263">
        <v>914</v>
      </c>
    </row>
    <row r="134" spans="1:7" ht="14.75" customHeight="1" thickBot="1">
      <c r="A134" s="264">
        <v>865</v>
      </c>
      <c r="B134" s="264" t="s">
        <v>70</v>
      </c>
      <c r="C134" s="262">
        <v>31</v>
      </c>
      <c r="D134" s="262">
        <v>6067</v>
      </c>
      <c r="E134" s="262" t="s">
        <v>69</v>
      </c>
      <c r="F134" s="262" t="s">
        <v>67</v>
      </c>
      <c r="G134" s="263">
        <v>997</v>
      </c>
    </row>
    <row r="135" spans="1:7" ht="14.75" customHeight="1" thickBot="1">
      <c r="A135" s="264">
        <v>866</v>
      </c>
      <c r="B135" s="264" t="s">
        <v>70</v>
      </c>
      <c r="C135" s="262">
        <v>31</v>
      </c>
      <c r="D135" s="262">
        <v>6018</v>
      </c>
      <c r="E135" s="262" t="s">
        <v>69</v>
      </c>
      <c r="F135" s="262" t="s">
        <v>67</v>
      </c>
      <c r="G135" s="265">
        <v>1033</v>
      </c>
    </row>
    <row r="136" spans="1:7" ht="14.75" customHeight="1" thickBot="1">
      <c r="A136" s="264">
        <v>867</v>
      </c>
      <c r="B136" s="264" t="s">
        <v>70</v>
      </c>
      <c r="C136" s="262">
        <v>31</v>
      </c>
      <c r="D136" s="262">
        <v>6112</v>
      </c>
      <c r="E136" s="262" t="s">
        <v>69</v>
      </c>
      <c r="F136" s="262" t="s">
        <v>67</v>
      </c>
      <c r="G136" s="265">
        <v>1046</v>
      </c>
    </row>
    <row r="137" spans="1:7" ht="14.75" customHeight="1" thickBot="1">
      <c r="A137" s="264">
        <v>868</v>
      </c>
      <c r="B137" s="264" t="s">
        <v>70</v>
      </c>
      <c r="C137" s="262">
        <v>31</v>
      </c>
      <c r="D137" s="262">
        <v>6094</v>
      </c>
      <c r="E137" s="262" t="s">
        <v>69</v>
      </c>
      <c r="F137" s="262" t="s">
        <v>67</v>
      </c>
      <c r="G137" s="265">
        <v>1021</v>
      </c>
    </row>
    <row r="138" spans="1:7" ht="14.75" customHeight="1" thickBot="1">
      <c r="A138" s="264">
        <v>869</v>
      </c>
      <c r="B138" s="264" t="s">
        <v>70</v>
      </c>
      <c r="C138" s="262">
        <v>31</v>
      </c>
      <c r="D138" s="262">
        <v>6114</v>
      </c>
      <c r="E138" s="262" t="s">
        <v>69</v>
      </c>
      <c r="F138" s="262" t="s">
        <v>67</v>
      </c>
      <c r="G138" s="263">
        <v>976</v>
      </c>
    </row>
    <row r="139" spans="1:7" ht="14.75" customHeight="1" thickBot="1">
      <c r="A139" s="264">
        <v>870</v>
      </c>
      <c r="B139" s="264" t="s">
        <v>70</v>
      </c>
      <c r="C139" s="262">
        <v>31</v>
      </c>
      <c r="D139" s="262">
        <v>6175</v>
      </c>
      <c r="E139" s="262" t="s">
        <v>69</v>
      </c>
      <c r="F139" s="262" t="s">
        <v>68</v>
      </c>
      <c r="G139" s="263">
        <v>956</v>
      </c>
    </row>
    <row r="140" spans="1:7" ht="14.75" customHeight="1" thickBot="1">
      <c r="A140" s="264">
        <v>871</v>
      </c>
      <c r="B140" s="264" t="s">
        <v>70</v>
      </c>
      <c r="C140" s="262">
        <v>31</v>
      </c>
      <c r="D140" s="262">
        <v>6214</v>
      </c>
      <c r="E140" s="262" t="s">
        <v>69</v>
      </c>
      <c r="F140" s="262" t="s">
        <v>67</v>
      </c>
      <c r="G140" s="263">
        <v>996</v>
      </c>
    </row>
    <row r="141" spans="1:7" ht="14.75" customHeight="1" thickBot="1">
      <c r="A141" s="264">
        <v>872</v>
      </c>
      <c r="B141" s="264" t="s">
        <v>70</v>
      </c>
      <c r="C141" s="262">
        <v>31</v>
      </c>
      <c r="D141" s="262">
        <v>6133</v>
      </c>
      <c r="E141" s="262" t="s">
        <v>69</v>
      </c>
      <c r="F141" s="262" t="s">
        <v>67</v>
      </c>
      <c r="G141" s="265">
        <v>1191</v>
      </c>
    </row>
    <row r="142" spans="1:7" ht="14.75" customHeight="1" thickBot="1">
      <c r="A142" s="264">
        <v>873</v>
      </c>
      <c r="B142" s="264" t="s">
        <v>70</v>
      </c>
      <c r="C142" s="262">
        <v>31</v>
      </c>
      <c r="D142" s="262">
        <v>6174</v>
      </c>
      <c r="E142" s="262" t="s">
        <v>69</v>
      </c>
      <c r="F142" s="262" t="s">
        <v>68</v>
      </c>
      <c r="G142" s="265">
        <v>1118</v>
      </c>
    </row>
    <row r="143" spans="1:7" ht="14.75" customHeight="1" thickBot="1">
      <c r="A143" s="264">
        <v>874</v>
      </c>
      <c r="B143" s="264" t="s">
        <v>70</v>
      </c>
      <c r="C143" s="262">
        <v>31</v>
      </c>
      <c r="D143" s="262">
        <v>14</v>
      </c>
      <c r="E143" s="262" t="s">
        <v>69</v>
      </c>
      <c r="F143" s="262" t="s">
        <v>67</v>
      </c>
      <c r="G143" s="263">
        <v>969</v>
      </c>
    </row>
    <row r="144" spans="1:7" ht="14.75" customHeight="1" thickBot="1">
      <c r="A144" s="264">
        <v>875</v>
      </c>
      <c r="B144" s="264" t="s">
        <v>70</v>
      </c>
      <c r="C144" s="262">
        <v>31</v>
      </c>
      <c r="D144" s="262">
        <v>6156</v>
      </c>
      <c r="E144" s="262" t="s">
        <v>69</v>
      </c>
      <c r="F144" s="262" t="s">
        <v>82</v>
      </c>
      <c r="G144" s="263">
        <v>909</v>
      </c>
    </row>
    <row r="145" spans="1:7" ht="14.75" customHeight="1" thickBot="1">
      <c r="A145" s="264">
        <v>876</v>
      </c>
      <c r="B145" s="264" t="s">
        <v>70</v>
      </c>
      <c r="C145" s="262">
        <v>31</v>
      </c>
      <c r="D145" s="262">
        <v>14</v>
      </c>
      <c r="E145" s="262" t="s">
        <v>69</v>
      </c>
      <c r="F145" s="262" t="s">
        <v>82</v>
      </c>
      <c r="G145" s="265">
        <v>1028</v>
      </c>
    </row>
    <row r="146" spans="1:7" ht="14.75" customHeight="1" thickBot="1">
      <c r="A146" s="264">
        <v>877</v>
      </c>
      <c r="B146" s="264" t="s">
        <v>70</v>
      </c>
      <c r="C146" s="262">
        <v>31</v>
      </c>
      <c r="D146" s="262">
        <v>91</v>
      </c>
      <c r="E146" s="262" t="s">
        <v>69</v>
      </c>
      <c r="F146" s="262" t="s">
        <v>73</v>
      </c>
      <c r="G146" s="263">
        <v>809</v>
      </c>
    </row>
    <row r="147" spans="1:7" ht="14.75" customHeight="1" thickBot="1">
      <c r="A147" s="264">
        <v>878</v>
      </c>
      <c r="B147" s="264" t="s">
        <v>70</v>
      </c>
      <c r="C147" s="262">
        <v>31</v>
      </c>
      <c r="D147" s="262">
        <v>12</v>
      </c>
      <c r="E147" s="262" t="s">
        <v>69</v>
      </c>
      <c r="F147" s="262" t="s">
        <v>68</v>
      </c>
      <c r="G147" s="263">
        <v>878</v>
      </c>
    </row>
    <row r="148" spans="1:7" ht="14.75" customHeight="1" thickBot="1">
      <c r="A148" s="264">
        <v>879</v>
      </c>
      <c r="B148" s="264" t="s">
        <v>70</v>
      </c>
      <c r="C148" s="262">
        <v>31</v>
      </c>
      <c r="D148" s="262">
        <v>37</v>
      </c>
      <c r="E148" s="262" t="s">
        <v>69</v>
      </c>
      <c r="F148" s="262" t="s">
        <v>71</v>
      </c>
      <c r="G148" s="263">
        <v>888</v>
      </c>
    </row>
    <row r="149" spans="1:7" ht="14.75" customHeight="1" thickBot="1">
      <c r="A149" s="264">
        <v>880</v>
      </c>
      <c r="B149" s="264" t="s">
        <v>70</v>
      </c>
      <c r="C149" s="262">
        <v>31</v>
      </c>
      <c r="D149" s="262">
        <v>55</v>
      </c>
      <c r="E149" s="262" t="s">
        <v>69</v>
      </c>
      <c r="F149" s="262" t="s">
        <v>67</v>
      </c>
      <c r="G149" s="263">
        <v>988</v>
      </c>
    </row>
    <row r="150" spans="1:7" ht="14.75" customHeight="1" thickBot="1">
      <c r="A150" s="264">
        <v>881</v>
      </c>
      <c r="B150" s="264" t="s">
        <v>70</v>
      </c>
      <c r="C150" s="262">
        <v>31</v>
      </c>
      <c r="D150" s="262">
        <v>52</v>
      </c>
      <c r="E150" s="262" t="s">
        <v>69</v>
      </c>
      <c r="F150" s="262" t="s">
        <v>68</v>
      </c>
      <c r="G150" s="263">
        <v>963</v>
      </c>
    </row>
    <row r="151" spans="1:7" ht="14.75" customHeight="1" thickBot="1">
      <c r="A151" s="264">
        <v>882</v>
      </c>
      <c r="B151" s="264" t="s">
        <v>70</v>
      </c>
      <c r="C151" s="262">
        <v>31</v>
      </c>
      <c r="D151" s="262">
        <v>6038</v>
      </c>
      <c r="E151" s="262" t="s">
        <v>69</v>
      </c>
      <c r="F151" s="262" t="s">
        <v>67</v>
      </c>
      <c r="G151" s="265">
        <v>1224</v>
      </c>
    </row>
    <row r="152" spans="1:7" ht="14.75" customHeight="1" thickBot="1">
      <c r="A152" s="264">
        <v>883</v>
      </c>
      <c r="B152" s="264" t="s">
        <v>70</v>
      </c>
      <c r="C152" s="262">
        <v>31</v>
      </c>
      <c r="D152" s="262">
        <v>57</v>
      </c>
      <c r="E152" s="262" t="s">
        <v>69</v>
      </c>
      <c r="F152" s="262" t="s">
        <v>67</v>
      </c>
      <c r="G152" s="263">
        <v>731</v>
      </c>
    </row>
    <row r="153" spans="1:7" ht="14.75" customHeight="1" thickBot="1">
      <c r="A153" s="264">
        <v>884</v>
      </c>
      <c r="B153" s="264" t="s">
        <v>70</v>
      </c>
      <c r="C153" s="262">
        <v>31</v>
      </c>
      <c r="D153" s="262">
        <v>86</v>
      </c>
      <c r="E153" s="262" t="s">
        <v>69</v>
      </c>
      <c r="F153" s="262" t="s">
        <v>67</v>
      </c>
      <c r="G153" s="263">
        <v>879</v>
      </c>
    </row>
    <row r="154" spans="1:7" ht="14.75" customHeight="1" thickBot="1">
      <c r="A154" s="264">
        <v>885</v>
      </c>
      <c r="B154" s="264" t="s">
        <v>70</v>
      </c>
      <c r="C154" s="262">
        <v>31</v>
      </c>
      <c r="D154" s="262">
        <v>37</v>
      </c>
      <c r="E154" s="262" t="s">
        <v>69</v>
      </c>
      <c r="F154" s="262" t="s">
        <v>68</v>
      </c>
      <c r="G154" s="263">
        <v>888</v>
      </c>
    </row>
    <row r="155" spans="1:7" ht="14.75" customHeight="1" thickBot="1">
      <c r="A155" s="264">
        <v>886</v>
      </c>
      <c r="B155" s="264" t="s">
        <v>70</v>
      </c>
      <c r="C155" s="262">
        <v>31</v>
      </c>
      <c r="D155" s="262">
        <v>29</v>
      </c>
      <c r="E155" s="262" t="s">
        <v>69</v>
      </c>
      <c r="F155" s="262" t="s">
        <v>68</v>
      </c>
      <c r="G155" s="263">
        <v>968</v>
      </c>
    </row>
    <row r="156" spans="1:7" ht="14.75" customHeight="1" thickBot="1">
      <c r="A156" s="264">
        <v>887</v>
      </c>
      <c r="B156" s="264" t="s">
        <v>70</v>
      </c>
      <c r="C156" s="262">
        <v>31</v>
      </c>
      <c r="D156" s="262">
        <v>6010</v>
      </c>
      <c r="E156" s="262" t="s">
        <v>69</v>
      </c>
      <c r="F156" s="262" t="s">
        <v>68</v>
      </c>
      <c r="G156" s="263">
        <v>818</v>
      </c>
    </row>
    <row r="157" spans="1:7" ht="14.75" customHeight="1" thickBot="1">
      <c r="A157" s="264">
        <v>888</v>
      </c>
      <c r="B157" s="264" t="s">
        <v>70</v>
      </c>
      <c r="C157" s="262">
        <v>31</v>
      </c>
      <c r="D157" s="262">
        <v>49</v>
      </c>
      <c r="E157" s="262" t="s">
        <v>69</v>
      </c>
      <c r="F157" s="262" t="s">
        <v>68</v>
      </c>
      <c r="G157" s="263">
        <v>879</v>
      </c>
    </row>
    <row r="158" spans="1:7" ht="14.75" customHeight="1" thickBot="1">
      <c r="A158" s="264">
        <v>889</v>
      </c>
      <c r="B158" s="264" t="s">
        <v>70</v>
      </c>
      <c r="C158" s="262">
        <v>31</v>
      </c>
      <c r="D158" s="262">
        <v>6069</v>
      </c>
      <c r="E158" s="262" t="s">
        <v>69</v>
      </c>
      <c r="F158" s="262" t="s">
        <v>82</v>
      </c>
      <c r="G158" s="263">
        <v>899</v>
      </c>
    </row>
    <row r="159" spans="1:7" ht="14.75" customHeight="1" thickBot="1">
      <c r="A159" s="264">
        <v>890</v>
      </c>
      <c r="B159" s="264" t="s">
        <v>70</v>
      </c>
      <c r="C159" s="262">
        <v>31</v>
      </c>
      <c r="D159" s="262">
        <v>30</v>
      </c>
      <c r="E159" s="262" t="s">
        <v>69</v>
      </c>
      <c r="F159" s="262" t="s">
        <v>67</v>
      </c>
      <c r="G159" s="263">
        <v>960</v>
      </c>
    </row>
    <row r="160" spans="1:7" ht="14.75" customHeight="1" thickBot="1">
      <c r="A160" s="264">
        <v>891</v>
      </c>
      <c r="B160" s="264" t="s">
        <v>70</v>
      </c>
      <c r="C160" s="262">
        <v>31</v>
      </c>
      <c r="D160" s="262">
        <v>32</v>
      </c>
      <c r="E160" s="262" t="s">
        <v>69</v>
      </c>
      <c r="F160" s="262" t="s">
        <v>67</v>
      </c>
      <c r="G160" s="265">
        <v>1182</v>
      </c>
    </row>
    <row r="161" spans="1:7" ht="14.75" customHeight="1" thickBot="1">
      <c r="A161" s="264">
        <v>892</v>
      </c>
      <c r="B161" s="264" t="s">
        <v>70</v>
      </c>
      <c r="C161" s="262">
        <v>31</v>
      </c>
      <c r="D161" s="262">
        <v>61</v>
      </c>
      <c r="E161" s="262" t="s">
        <v>69</v>
      </c>
      <c r="F161" s="262" t="s">
        <v>79</v>
      </c>
      <c r="G161" s="263">
        <v>862</v>
      </c>
    </row>
    <row r="162" spans="1:7" ht="14.75" customHeight="1" thickBot="1">
      <c r="A162" s="264">
        <v>893</v>
      </c>
      <c r="B162" s="264" t="s">
        <v>70</v>
      </c>
      <c r="C162" s="262">
        <v>31</v>
      </c>
      <c r="D162" s="262">
        <v>14</v>
      </c>
      <c r="E162" s="262" t="s">
        <v>69</v>
      </c>
      <c r="F162" s="262" t="s">
        <v>68</v>
      </c>
      <c r="G162" s="265">
        <v>1004</v>
      </c>
    </row>
    <row r="163" spans="1:7" ht="14.75" customHeight="1" thickBot="1">
      <c r="A163" s="264">
        <v>894</v>
      </c>
      <c r="B163" s="264" t="s">
        <v>70</v>
      </c>
      <c r="C163" s="262">
        <v>31</v>
      </c>
      <c r="D163" s="262">
        <v>56</v>
      </c>
      <c r="E163" s="262" t="s">
        <v>69</v>
      </c>
      <c r="F163" s="262" t="s">
        <v>81</v>
      </c>
      <c r="G163" s="263">
        <v>919</v>
      </c>
    </row>
    <row r="164" spans="1:7" ht="14.75" customHeight="1" thickBot="1">
      <c r="A164" s="264">
        <v>895</v>
      </c>
      <c r="B164" s="264" t="s">
        <v>70</v>
      </c>
      <c r="C164" s="262">
        <v>31</v>
      </c>
      <c r="D164" s="262">
        <v>6130</v>
      </c>
      <c r="E164" s="262" t="s">
        <v>69</v>
      </c>
      <c r="F164" s="262" t="s">
        <v>67</v>
      </c>
      <c r="G164" s="263">
        <v>979</v>
      </c>
    </row>
    <row r="165" spans="1:7" ht="14.75" customHeight="1" thickBot="1">
      <c r="A165" s="264">
        <v>896</v>
      </c>
      <c r="B165" s="264" t="s">
        <v>70</v>
      </c>
      <c r="C165" s="262">
        <v>31</v>
      </c>
      <c r="D165" s="262">
        <v>54</v>
      </c>
      <c r="E165" s="262" t="s">
        <v>69</v>
      </c>
      <c r="F165" s="262" t="s">
        <v>68</v>
      </c>
      <c r="G165" s="263">
        <v>958</v>
      </c>
    </row>
    <row r="166" spans="1:7" ht="14.75" customHeight="1" thickBot="1">
      <c r="A166" s="264">
        <v>897</v>
      </c>
      <c r="B166" s="264" t="s">
        <v>70</v>
      </c>
      <c r="C166" s="262">
        <v>31</v>
      </c>
      <c r="D166" s="262">
        <v>28</v>
      </c>
      <c r="E166" s="262" t="s">
        <v>69</v>
      </c>
      <c r="F166" s="262" t="s">
        <v>67</v>
      </c>
      <c r="G166" s="263">
        <v>953</v>
      </c>
    </row>
    <row r="167" spans="1:7" ht="14.75" customHeight="1" thickBot="1">
      <c r="A167" s="264">
        <v>898</v>
      </c>
      <c r="B167" s="264" t="s">
        <v>70</v>
      </c>
      <c r="C167" s="262">
        <v>31</v>
      </c>
      <c r="D167" s="262">
        <v>6204</v>
      </c>
      <c r="E167" s="262" t="s">
        <v>69</v>
      </c>
      <c r="F167" s="262" t="s">
        <v>67</v>
      </c>
      <c r="G167" s="263">
        <v>994</v>
      </c>
    </row>
    <row r="168" spans="1:7" ht="14.75" customHeight="1" thickBot="1">
      <c r="A168" s="264">
        <v>899</v>
      </c>
      <c r="B168" s="264" t="s">
        <v>70</v>
      </c>
      <c r="C168" s="262">
        <v>31</v>
      </c>
      <c r="D168" s="262">
        <v>27</v>
      </c>
      <c r="E168" s="262" t="s">
        <v>69</v>
      </c>
      <c r="F168" s="262" t="s">
        <v>67</v>
      </c>
      <c r="G168" s="263">
        <v>777</v>
      </c>
    </row>
    <row r="169" spans="1:7" ht="14.75" customHeight="1" thickBot="1">
      <c r="A169" s="264">
        <v>900</v>
      </c>
      <c r="B169" s="264" t="s">
        <v>70</v>
      </c>
      <c r="C169" s="262">
        <v>31</v>
      </c>
      <c r="D169" s="262">
        <v>27</v>
      </c>
      <c r="E169" s="262" t="s">
        <v>69</v>
      </c>
      <c r="F169" s="262" t="s">
        <v>71</v>
      </c>
      <c r="G169" s="263">
        <v>991</v>
      </c>
    </row>
    <row r="170" spans="1:7" ht="14.75" customHeight="1" thickBot="1">
      <c r="A170" s="264">
        <v>901</v>
      </c>
      <c r="B170" s="264" t="s">
        <v>70</v>
      </c>
      <c r="C170" s="262">
        <v>31</v>
      </c>
      <c r="D170" s="262">
        <v>58</v>
      </c>
      <c r="E170" s="262" t="s">
        <v>69</v>
      </c>
      <c r="F170" s="262" t="s">
        <v>71</v>
      </c>
      <c r="G170" s="263">
        <v>947</v>
      </c>
    </row>
    <row r="171" spans="1:7" ht="14.75" customHeight="1" thickBot="1">
      <c r="A171" s="264">
        <v>902</v>
      </c>
      <c r="B171" s="264" t="s">
        <v>70</v>
      </c>
      <c r="C171" s="262">
        <v>31</v>
      </c>
      <c r="D171" s="262">
        <v>85</v>
      </c>
      <c r="E171" s="262" t="s">
        <v>69</v>
      </c>
      <c r="F171" s="262" t="s">
        <v>86</v>
      </c>
      <c r="G171" s="263">
        <v>915</v>
      </c>
    </row>
    <row r="172" spans="1:7" ht="14.75" customHeight="1" thickBot="1">
      <c r="A172" s="264">
        <v>903</v>
      </c>
      <c r="B172" s="264" t="s">
        <v>70</v>
      </c>
      <c r="C172" s="262">
        <v>31</v>
      </c>
      <c r="D172" s="262">
        <v>33</v>
      </c>
      <c r="E172" s="262" t="s">
        <v>69</v>
      </c>
      <c r="F172" s="262" t="s">
        <v>67</v>
      </c>
      <c r="G172" s="265">
        <v>1077</v>
      </c>
    </row>
    <row r="173" spans="1:7" ht="14.75" customHeight="1" thickBot="1">
      <c r="A173" s="264">
        <v>904</v>
      </c>
      <c r="B173" s="264" t="s">
        <v>70</v>
      </c>
      <c r="C173" s="262">
        <v>31</v>
      </c>
      <c r="D173" s="262">
        <v>6037</v>
      </c>
      <c r="E173" s="262" t="s">
        <v>69</v>
      </c>
      <c r="F173" s="262" t="s">
        <v>67</v>
      </c>
      <c r="G173" s="263">
        <v>895</v>
      </c>
    </row>
    <row r="174" spans="1:7" ht="14.75" customHeight="1" thickBot="1">
      <c r="A174" s="264">
        <v>905</v>
      </c>
      <c r="B174" s="264" t="s">
        <v>70</v>
      </c>
      <c r="C174" s="262">
        <v>31</v>
      </c>
      <c r="D174" s="262">
        <v>6163</v>
      </c>
      <c r="E174" s="262" t="s">
        <v>69</v>
      </c>
      <c r="F174" s="262" t="s">
        <v>67</v>
      </c>
      <c r="G174" s="265">
        <v>1016</v>
      </c>
    </row>
    <row r="175" spans="1:7" ht="14.75" customHeight="1" thickBot="1">
      <c r="A175" s="264">
        <v>906</v>
      </c>
      <c r="B175" s="264" t="s">
        <v>70</v>
      </c>
      <c r="C175" s="262">
        <v>31</v>
      </c>
      <c r="D175" s="262">
        <v>6132</v>
      </c>
      <c r="E175" s="262" t="s">
        <v>69</v>
      </c>
      <c r="F175" s="262" t="s">
        <v>67</v>
      </c>
      <c r="G175" s="265">
        <v>1051</v>
      </c>
    </row>
    <row r="176" spans="1:7" ht="14.75" customHeight="1" thickBot="1">
      <c r="A176" s="264">
        <v>907</v>
      </c>
      <c r="B176" s="264" t="s">
        <v>70</v>
      </c>
      <c r="C176" s="262">
        <v>31</v>
      </c>
      <c r="D176" s="262">
        <v>6086</v>
      </c>
      <c r="E176" s="262" t="s">
        <v>69</v>
      </c>
      <c r="F176" s="262" t="s">
        <v>67</v>
      </c>
      <c r="G176" s="265">
        <v>1097</v>
      </c>
    </row>
    <row r="177" spans="1:7" ht="14.75" customHeight="1" thickBot="1">
      <c r="A177" s="264">
        <v>908</v>
      </c>
      <c r="B177" s="264" t="s">
        <v>70</v>
      </c>
      <c r="C177" s="262">
        <v>31</v>
      </c>
      <c r="D177" s="262">
        <v>6148</v>
      </c>
      <c r="E177" s="262" t="s">
        <v>69</v>
      </c>
      <c r="F177" s="262" t="s">
        <v>67</v>
      </c>
      <c r="G177" s="265">
        <v>1017</v>
      </c>
    </row>
    <row r="178" spans="1:7" ht="14.75" customHeight="1" thickBot="1">
      <c r="A178" s="264">
        <v>909</v>
      </c>
      <c r="B178" s="264" t="s">
        <v>70</v>
      </c>
      <c r="C178" s="262">
        <v>31</v>
      </c>
      <c r="D178" s="262">
        <v>32</v>
      </c>
      <c r="E178" s="262" t="s">
        <v>69</v>
      </c>
      <c r="F178" s="262" t="s">
        <v>68</v>
      </c>
      <c r="G178" s="265">
        <v>1036</v>
      </c>
    </row>
    <row r="179" spans="1:7" ht="14.75" customHeight="1" thickBot="1">
      <c r="A179" s="264">
        <v>910</v>
      </c>
      <c r="B179" s="264" t="s">
        <v>70</v>
      </c>
      <c r="C179" s="262">
        <v>31</v>
      </c>
      <c r="D179" s="262">
        <v>6205</v>
      </c>
      <c r="E179" s="262" t="s">
        <v>69</v>
      </c>
      <c r="F179" s="262" t="s">
        <v>67</v>
      </c>
      <c r="G179" s="265">
        <v>1015</v>
      </c>
    </row>
    <row r="180" spans="1:7" ht="14.75" customHeight="1" thickBot="1">
      <c r="A180" s="264">
        <v>911</v>
      </c>
      <c r="B180" s="264" t="s">
        <v>70</v>
      </c>
      <c r="C180" s="262">
        <v>31</v>
      </c>
      <c r="D180" s="262">
        <v>6198</v>
      </c>
      <c r="E180" s="262" t="s">
        <v>69</v>
      </c>
      <c r="F180" s="262" t="s">
        <v>67</v>
      </c>
      <c r="G180" s="265">
        <v>1112</v>
      </c>
    </row>
    <row r="181" spans="1:7" ht="14.75" customHeight="1" thickBot="1">
      <c r="A181" s="264">
        <v>912</v>
      </c>
      <c r="B181" s="264" t="s">
        <v>70</v>
      </c>
      <c r="C181" s="262">
        <v>31</v>
      </c>
      <c r="D181" s="262">
        <v>6157</v>
      </c>
      <c r="E181" s="262" t="s">
        <v>69</v>
      </c>
      <c r="F181" s="262" t="s">
        <v>73</v>
      </c>
      <c r="G181" s="263">
        <v>933</v>
      </c>
    </row>
    <row r="182" spans="1:7" ht="14.75" customHeight="1" thickBot="1">
      <c r="A182" s="264">
        <v>913</v>
      </c>
      <c r="B182" s="264" t="s">
        <v>70</v>
      </c>
      <c r="C182" s="262">
        <v>31</v>
      </c>
      <c r="D182" s="262">
        <v>6058</v>
      </c>
      <c r="E182" s="262" t="s">
        <v>69</v>
      </c>
      <c r="F182" s="262" t="s">
        <v>73</v>
      </c>
      <c r="G182" s="265">
        <v>1137</v>
      </c>
    </row>
    <row r="183" spans="1:7" ht="14.75" customHeight="1" thickBot="1">
      <c r="A183" s="264">
        <v>914</v>
      </c>
      <c r="B183" s="264" t="s">
        <v>70</v>
      </c>
      <c r="C183" s="262">
        <v>31</v>
      </c>
      <c r="D183" s="262">
        <v>6176</v>
      </c>
      <c r="E183" s="262" t="s">
        <v>69</v>
      </c>
      <c r="F183" s="262" t="s">
        <v>67</v>
      </c>
      <c r="G183" s="265">
        <v>1016</v>
      </c>
    </row>
    <row r="184" spans="1:7" ht="14.75" customHeight="1" thickBot="1">
      <c r="A184" s="264">
        <v>915</v>
      </c>
      <c r="B184" s="264" t="s">
        <v>70</v>
      </c>
      <c r="C184" s="262">
        <v>31</v>
      </c>
      <c r="D184" s="262">
        <v>6155</v>
      </c>
      <c r="E184" s="262" t="s">
        <v>69</v>
      </c>
      <c r="F184" s="262" t="s">
        <v>67</v>
      </c>
      <c r="G184" s="263">
        <v>935</v>
      </c>
    </row>
    <row r="185" spans="1:7" ht="14.75" customHeight="1" thickBot="1">
      <c r="A185" s="264">
        <v>916</v>
      </c>
      <c r="B185" s="264" t="s">
        <v>70</v>
      </c>
      <c r="C185" s="262">
        <v>31</v>
      </c>
      <c r="D185" s="262">
        <v>6155</v>
      </c>
      <c r="E185" s="262" t="s">
        <v>69</v>
      </c>
      <c r="F185" s="262" t="s">
        <v>67</v>
      </c>
      <c r="G185" s="263">
        <v>902</v>
      </c>
    </row>
    <row r="186" spans="1:7" ht="14.75" customHeight="1" thickBot="1">
      <c r="A186" s="264">
        <v>917</v>
      </c>
      <c r="B186" s="264" t="s">
        <v>70</v>
      </c>
      <c r="C186" s="262">
        <v>31</v>
      </c>
      <c r="D186" s="262">
        <v>6168</v>
      </c>
      <c r="E186" s="262" t="s">
        <v>69</v>
      </c>
      <c r="F186" s="262" t="s">
        <v>67</v>
      </c>
      <c r="G186" s="263">
        <v>946</v>
      </c>
    </row>
    <row r="187" spans="1:7" ht="14.75" customHeight="1" thickBot="1">
      <c r="A187" s="264">
        <v>918</v>
      </c>
      <c r="B187" s="264" t="s">
        <v>70</v>
      </c>
      <c r="C187" s="262">
        <v>31</v>
      </c>
      <c r="D187" s="262" t="s">
        <v>74</v>
      </c>
      <c r="E187" s="262" t="s">
        <v>69</v>
      </c>
      <c r="F187" s="262" t="s">
        <v>67</v>
      </c>
      <c r="G187" s="263">
        <v>958</v>
      </c>
    </row>
    <row r="188" spans="1:7" ht="14.75" customHeight="1" thickBot="1">
      <c r="A188" s="278">
        <v>922</v>
      </c>
      <c r="B188" s="264" t="s">
        <v>70</v>
      </c>
      <c r="C188" s="262">
        <v>31</v>
      </c>
      <c r="D188" s="262">
        <v>47</v>
      </c>
      <c r="E188" s="262" t="s">
        <v>69</v>
      </c>
      <c r="F188" s="262" t="s">
        <v>68</v>
      </c>
      <c r="G188" s="265">
        <v>1137</v>
      </c>
    </row>
    <row r="189" spans="1:7" ht="14.75" customHeight="1" thickBot="1">
      <c r="A189" s="264">
        <v>923</v>
      </c>
      <c r="B189" s="264" t="s">
        <v>70</v>
      </c>
      <c r="C189" s="262">
        <v>31</v>
      </c>
      <c r="D189" s="262">
        <v>8</v>
      </c>
      <c r="E189" s="262" t="s">
        <v>69</v>
      </c>
      <c r="F189" s="262" t="s">
        <v>67</v>
      </c>
      <c r="G189" s="265">
        <v>1056</v>
      </c>
    </row>
    <row r="190" spans="1:7" ht="14.75" customHeight="1" thickBot="1">
      <c r="A190" s="264">
        <v>924</v>
      </c>
      <c r="B190" s="264" t="s">
        <v>70</v>
      </c>
      <c r="C190" s="262">
        <v>31</v>
      </c>
      <c r="D190" s="262">
        <v>84</v>
      </c>
      <c r="E190" s="262" t="s">
        <v>69</v>
      </c>
      <c r="F190" s="262" t="s">
        <v>68</v>
      </c>
      <c r="G190" s="263">
        <v>971</v>
      </c>
    </row>
    <row r="191" spans="1:7" ht="14.75" customHeight="1" thickBot="1">
      <c r="A191" s="264">
        <v>925</v>
      </c>
      <c r="B191" s="264" t="s">
        <v>70</v>
      </c>
      <c r="C191" s="262">
        <v>31</v>
      </c>
      <c r="D191" s="262">
        <v>36</v>
      </c>
      <c r="E191" s="262" t="s">
        <v>69</v>
      </c>
      <c r="F191" s="262" t="s">
        <v>82</v>
      </c>
      <c r="G191" s="265">
        <v>1152</v>
      </c>
    </row>
    <row r="192" spans="1:7" ht="14.75" customHeight="1" thickBot="1">
      <c r="A192" s="264">
        <v>926</v>
      </c>
      <c r="B192" s="264" t="s">
        <v>70</v>
      </c>
      <c r="C192" s="262">
        <v>31</v>
      </c>
      <c r="D192" s="262">
        <v>6028</v>
      </c>
      <c r="E192" s="262" t="s">
        <v>69</v>
      </c>
      <c r="F192" s="262" t="s">
        <v>68</v>
      </c>
      <c r="G192" s="263">
        <v>861</v>
      </c>
    </row>
    <row r="193" spans="1:7" ht="14.75" customHeight="1" thickBot="1">
      <c r="A193" s="264">
        <v>927</v>
      </c>
      <c r="B193" s="264" t="s">
        <v>70</v>
      </c>
      <c r="C193" s="262">
        <v>31</v>
      </c>
      <c r="D193" s="262">
        <v>6100</v>
      </c>
      <c r="E193" s="262" t="s">
        <v>69</v>
      </c>
      <c r="F193" s="262" t="s">
        <v>68</v>
      </c>
      <c r="G193" s="265">
        <v>1006</v>
      </c>
    </row>
    <row r="194" spans="1:7" ht="14.75" customHeight="1" thickBot="1">
      <c r="A194" s="264">
        <v>928</v>
      </c>
      <c r="B194" s="264" t="s">
        <v>70</v>
      </c>
      <c r="C194" s="262">
        <v>31</v>
      </c>
      <c r="D194" s="262">
        <v>82</v>
      </c>
      <c r="E194" s="262" t="s">
        <v>69</v>
      </c>
      <c r="F194" s="262" t="s">
        <v>67</v>
      </c>
      <c r="G194" s="265">
        <v>1041</v>
      </c>
    </row>
    <row r="195" spans="1:7" ht="14.75" customHeight="1" thickBot="1">
      <c r="A195" s="264">
        <v>929</v>
      </c>
      <c r="B195" s="264" t="s">
        <v>70</v>
      </c>
      <c r="C195" s="262">
        <v>31</v>
      </c>
      <c r="D195" s="262">
        <v>6085</v>
      </c>
      <c r="E195" s="262" t="s">
        <v>69</v>
      </c>
      <c r="F195" s="262" t="s">
        <v>67</v>
      </c>
      <c r="G195" s="265">
        <v>1025</v>
      </c>
    </row>
    <row r="196" spans="1:7" ht="14.75" customHeight="1" thickBot="1">
      <c r="A196" s="264">
        <v>930</v>
      </c>
      <c r="B196" s="264" t="s">
        <v>70</v>
      </c>
      <c r="C196" s="262">
        <v>31</v>
      </c>
      <c r="D196" s="262">
        <v>6092</v>
      </c>
      <c r="E196" s="262" t="s">
        <v>69</v>
      </c>
      <c r="F196" s="262" t="s">
        <v>67</v>
      </c>
      <c r="G196" s="263">
        <v>795</v>
      </c>
    </row>
    <row r="197" spans="1:7" ht="14.75" customHeight="1" thickBot="1">
      <c r="A197" s="264">
        <v>931</v>
      </c>
      <c r="B197" s="264" t="s">
        <v>70</v>
      </c>
      <c r="C197" s="262">
        <v>31</v>
      </c>
      <c r="D197" s="262">
        <v>6158</v>
      </c>
      <c r="E197" s="262" t="s">
        <v>69</v>
      </c>
      <c r="F197" s="262" t="s">
        <v>67</v>
      </c>
      <c r="G197" s="265">
        <v>1099</v>
      </c>
    </row>
    <row r="198" spans="1:7" ht="14.75" customHeight="1" thickBot="1">
      <c r="A198" s="278">
        <v>934</v>
      </c>
      <c r="B198" s="264" t="s">
        <v>70</v>
      </c>
      <c r="C198" s="262">
        <v>7</v>
      </c>
      <c r="D198" s="262">
        <v>38</v>
      </c>
      <c r="E198" s="262" t="s">
        <v>69</v>
      </c>
      <c r="F198" s="262" t="s">
        <v>68</v>
      </c>
      <c r="G198" s="263">
        <v>946</v>
      </c>
    </row>
    <row r="199" spans="1:7" ht="14.75" customHeight="1" thickBot="1">
      <c r="A199" s="264">
        <v>935</v>
      </c>
      <c r="B199" s="264" t="s">
        <v>70</v>
      </c>
      <c r="C199" s="262">
        <v>7</v>
      </c>
      <c r="D199" s="262">
        <v>31</v>
      </c>
      <c r="E199" s="262" t="s">
        <v>69</v>
      </c>
      <c r="F199" s="262" t="s">
        <v>67</v>
      </c>
      <c r="G199" s="263">
        <v>959</v>
      </c>
    </row>
    <row r="200" spans="1:7" ht="14.75" customHeight="1" thickBot="1">
      <c r="A200" s="264">
        <v>936</v>
      </c>
      <c r="B200" s="264" t="s">
        <v>70</v>
      </c>
      <c r="C200" s="262">
        <v>7</v>
      </c>
      <c r="D200" s="262">
        <v>6159</v>
      </c>
      <c r="E200" s="262" t="s">
        <v>69</v>
      </c>
      <c r="F200" s="262" t="s">
        <v>67</v>
      </c>
      <c r="G200" s="265">
        <v>1064</v>
      </c>
    </row>
    <row r="201" spans="1:7" ht="14.75" customHeight="1" thickBot="1">
      <c r="A201" s="264">
        <v>937</v>
      </c>
      <c r="B201" s="264" t="s">
        <v>70</v>
      </c>
      <c r="C201" s="262">
        <v>7</v>
      </c>
      <c r="D201" s="262">
        <v>6073</v>
      </c>
      <c r="E201" s="262" t="s">
        <v>69</v>
      </c>
      <c r="F201" s="262" t="s">
        <v>68</v>
      </c>
      <c r="G201" s="265">
        <v>1039</v>
      </c>
    </row>
    <row r="202" spans="1:7" ht="14.75" customHeight="1" thickBot="1">
      <c r="A202" s="264">
        <v>938</v>
      </c>
      <c r="B202" s="264" t="s">
        <v>70</v>
      </c>
      <c r="C202" s="262">
        <v>7</v>
      </c>
      <c r="D202" s="262">
        <v>6134</v>
      </c>
      <c r="E202" s="262" t="s">
        <v>69</v>
      </c>
      <c r="F202" s="262" t="s">
        <v>71</v>
      </c>
      <c r="G202" s="265">
        <v>1102</v>
      </c>
    </row>
    <row r="203" spans="1:7" ht="14.75" customHeight="1" thickBot="1">
      <c r="A203" s="264">
        <v>939</v>
      </c>
      <c r="B203" s="264" t="s">
        <v>70</v>
      </c>
      <c r="C203" s="262">
        <v>7</v>
      </c>
      <c r="D203" s="262">
        <v>6033</v>
      </c>
      <c r="E203" s="262" t="s">
        <v>69</v>
      </c>
      <c r="F203" s="262" t="s">
        <v>67</v>
      </c>
      <c r="G203" s="263">
        <v>964</v>
      </c>
    </row>
    <row r="204" spans="1:7" ht="14.75" customHeight="1" thickBot="1">
      <c r="A204" s="264">
        <v>940</v>
      </c>
      <c r="B204" s="264" t="s">
        <v>70</v>
      </c>
      <c r="C204" s="262">
        <v>7</v>
      </c>
      <c r="D204" s="262">
        <v>6062</v>
      </c>
      <c r="E204" s="262" t="s">
        <v>69</v>
      </c>
      <c r="F204" s="262" t="s">
        <v>67</v>
      </c>
      <c r="G204" s="265">
        <v>1041</v>
      </c>
    </row>
    <row r="205" spans="1:7" ht="14.75" customHeight="1" thickBot="1">
      <c r="A205" s="278">
        <v>1219</v>
      </c>
      <c r="B205" s="264" t="s">
        <v>70</v>
      </c>
      <c r="C205" s="262">
        <v>30</v>
      </c>
      <c r="D205" s="262">
        <v>874</v>
      </c>
      <c r="E205" s="262" t="s">
        <v>69</v>
      </c>
      <c r="F205" s="262" t="s">
        <v>67</v>
      </c>
      <c r="G205" s="263">
        <v>891</v>
      </c>
    </row>
    <row r="206" spans="1:7" ht="14.75" customHeight="1" thickBot="1">
      <c r="A206" s="264">
        <v>1220</v>
      </c>
      <c r="B206" s="264" t="s">
        <v>70</v>
      </c>
      <c r="C206" s="262">
        <v>30</v>
      </c>
      <c r="D206" s="262" t="s">
        <v>74</v>
      </c>
      <c r="E206" s="262" t="s">
        <v>69</v>
      </c>
      <c r="F206" s="262" t="s">
        <v>68</v>
      </c>
      <c r="G206" s="263">
        <v>930</v>
      </c>
    </row>
    <row r="207" spans="1:7" ht="14.75" customHeight="1" thickBot="1">
      <c r="A207" s="264">
        <v>1221</v>
      </c>
      <c r="B207" s="264" t="s">
        <v>70</v>
      </c>
      <c r="C207" s="262">
        <v>30</v>
      </c>
      <c r="D207" s="262">
        <v>22</v>
      </c>
      <c r="E207" s="262" t="s">
        <v>69</v>
      </c>
      <c r="F207" s="262" t="s">
        <v>73</v>
      </c>
      <c r="G207" s="263">
        <v>814</v>
      </c>
    </row>
    <row r="208" spans="1:7" ht="14.75" customHeight="1" thickBot="1">
      <c r="A208" s="264">
        <v>1222</v>
      </c>
      <c r="B208" s="264" t="s">
        <v>70</v>
      </c>
      <c r="C208" s="262">
        <v>30</v>
      </c>
      <c r="D208" s="262">
        <v>81</v>
      </c>
      <c r="E208" s="262" t="s">
        <v>69</v>
      </c>
      <c r="F208" s="262" t="s">
        <v>82</v>
      </c>
      <c r="G208" s="265">
        <v>1035</v>
      </c>
    </row>
    <row r="209" spans="1:7" ht="14.75" customHeight="1" thickBot="1">
      <c r="A209" s="264">
        <v>1223</v>
      </c>
      <c r="B209" s="264" t="s">
        <v>70</v>
      </c>
      <c r="C209" s="262">
        <v>30</v>
      </c>
      <c r="D209" s="262">
        <v>1212</v>
      </c>
      <c r="E209" s="262" t="s">
        <v>69</v>
      </c>
      <c r="F209" s="262" t="s">
        <v>67</v>
      </c>
      <c r="G209" s="263">
        <v>974</v>
      </c>
    </row>
    <row r="210" spans="1:7" ht="14.75" customHeight="1" thickBot="1">
      <c r="A210" s="264">
        <v>1224</v>
      </c>
      <c r="B210" s="264" t="s">
        <v>70</v>
      </c>
      <c r="C210" s="262">
        <v>30</v>
      </c>
      <c r="D210" s="262">
        <v>1200</v>
      </c>
      <c r="E210" s="262" t="s">
        <v>69</v>
      </c>
      <c r="F210" s="262" t="s">
        <v>67</v>
      </c>
      <c r="G210" s="263">
        <v>947</v>
      </c>
    </row>
    <row r="211" spans="1:7" ht="14.75" customHeight="1" thickBot="1">
      <c r="A211" s="264">
        <v>1225</v>
      </c>
      <c r="B211" s="264" t="s">
        <v>70</v>
      </c>
      <c r="C211" s="262">
        <v>30</v>
      </c>
      <c r="D211" s="262" t="s">
        <v>74</v>
      </c>
      <c r="E211" s="262" t="s">
        <v>69</v>
      </c>
      <c r="F211" s="262" t="s">
        <v>67</v>
      </c>
      <c r="G211" s="265">
        <v>1039</v>
      </c>
    </row>
    <row r="212" spans="1:7" ht="14.75" customHeight="1" thickBot="1">
      <c r="A212" s="264">
        <v>1226</v>
      </c>
      <c r="B212" s="264" t="s">
        <v>70</v>
      </c>
      <c r="C212" s="262">
        <v>30</v>
      </c>
      <c r="D212" s="262">
        <v>984</v>
      </c>
      <c r="E212" s="262" t="s">
        <v>69</v>
      </c>
      <c r="F212" s="262" t="s">
        <v>67</v>
      </c>
      <c r="G212" s="265">
        <v>1119</v>
      </c>
    </row>
    <row r="213" spans="1:7" ht="14.75" customHeight="1" thickBot="1">
      <c r="A213" s="264">
        <v>1227</v>
      </c>
      <c r="B213" s="264" t="s">
        <v>70</v>
      </c>
      <c r="C213" s="262">
        <v>30</v>
      </c>
      <c r="D213" s="262">
        <v>1263</v>
      </c>
      <c r="E213" s="262" t="s">
        <v>69</v>
      </c>
      <c r="F213" s="262" t="s">
        <v>67</v>
      </c>
      <c r="G213" s="265">
        <v>1011</v>
      </c>
    </row>
    <row r="214" spans="1:7" ht="14.75" customHeight="1" thickBot="1">
      <c r="A214" s="264">
        <v>1228</v>
      </c>
      <c r="B214" s="264" t="s">
        <v>70</v>
      </c>
      <c r="C214" s="262">
        <v>30</v>
      </c>
      <c r="D214" s="262">
        <v>1282</v>
      </c>
      <c r="E214" s="262" t="s">
        <v>69</v>
      </c>
      <c r="F214" s="262" t="s">
        <v>68</v>
      </c>
      <c r="G214" s="265">
        <v>1038</v>
      </c>
    </row>
    <row r="215" spans="1:7" ht="14.75" customHeight="1" thickBot="1">
      <c r="A215" s="264">
        <v>1229</v>
      </c>
      <c r="B215" s="264" t="s">
        <v>70</v>
      </c>
      <c r="C215" s="262">
        <v>30</v>
      </c>
      <c r="D215" s="262">
        <v>34</v>
      </c>
      <c r="E215" s="262" t="s">
        <v>69</v>
      </c>
      <c r="F215" s="262" t="s">
        <v>67</v>
      </c>
      <c r="G215" s="263">
        <v>972</v>
      </c>
    </row>
    <row r="216" spans="1:7" ht="14.75" customHeight="1" thickBot="1">
      <c r="A216" s="264">
        <v>1230</v>
      </c>
      <c r="B216" s="264" t="s">
        <v>70</v>
      </c>
      <c r="C216" s="262">
        <v>30</v>
      </c>
      <c r="D216" s="262">
        <v>1264</v>
      </c>
      <c r="E216" s="262" t="s">
        <v>69</v>
      </c>
      <c r="F216" s="262" t="s">
        <v>68</v>
      </c>
      <c r="G216" s="265">
        <v>1039</v>
      </c>
    </row>
    <row r="217" spans="1:7" ht="14.75" customHeight="1" thickBot="1">
      <c r="A217" s="264">
        <v>1231</v>
      </c>
      <c r="B217" s="264" t="s">
        <v>70</v>
      </c>
      <c r="C217" s="262">
        <v>30</v>
      </c>
      <c r="D217" s="262">
        <v>6162</v>
      </c>
      <c r="E217" s="262" t="s">
        <v>69</v>
      </c>
      <c r="F217" s="262" t="s">
        <v>67</v>
      </c>
      <c r="G217" s="263">
        <v>907</v>
      </c>
    </row>
    <row r="218" spans="1:7" ht="14.75" customHeight="1" thickBot="1">
      <c r="A218" s="264">
        <v>1232</v>
      </c>
      <c r="B218" s="264" t="s">
        <v>70</v>
      </c>
      <c r="C218" s="262">
        <v>30</v>
      </c>
      <c r="D218" s="262">
        <v>1224</v>
      </c>
      <c r="E218" s="262" t="s">
        <v>69</v>
      </c>
      <c r="F218" s="262" t="s">
        <v>68</v>
      </c>
      <c r="G218" s="263">
        <v>987</v>
      </c>
    </row>
    <row r="219" spans="1:7" ht="14.75" customHeight="1" thickBot="1">
      <c r="A219" s="264">
        <v>1233</v>
      </c>
      <c r="B219" s="264" t="s">
        <v>70</v>
      </c>
      <c r="C219" s="262">
        <v>30</v>
      </c>
      <c r="D219" s="262">
        <v>80</v>
      </c>
      <c r="E219" s="262" t="s">
        <v>69</v>
      </c>
      <c r="F219" s="262" t="s">
        <v>81</v>
      </c>
      <c r="G219" s="263">
        <v>939</v>
      </c>
    </row>
    <row r="220" spans="1:7" ht="14.75" customHeight="1" thickBot="1">
      <c r="A220" s="264">
        <v>1234</v>
      </c>
      <c r="B220" s="264" t="s">
        <v>70</v>
      </c>
      <c r="C220" s="262">
        <v>30</v>
      </c>
      <c r="D220" s="262">
        <v>735</v>
      </c>
      <c r="E220" s="262" t="s">
        <v>69</v>
      </c>
      <c r="F220" s="262" t="s">
        <v>67</v>
      </c>
      <c r="G220" s="265">
        <v>1098</v>
      </c>
    </row>
    <row r="221" spans="1:7" ht="14.75" customHeight="1" thickBot="1">
      <c r="A221" s="264">
        <v>1235</v>
      </c>
      <c r="B221" s="264" t="s">
        <v>70</v>
      </c>
      <c r="C221" s="262">
        <v>30</v>
      </c>
      <c r="D221" s="262">
        <v>1351</v>
      </c>
      <c r="E221" s="262" t="s">
        <v>69</v>
      </c>
      <c r="F221" s="262" t="s">
        <v>67</v>
      </c>
      <c r="G221" s="265">
        <v>1193</v>
      </c>
    </row>
    <row r="222" spans="1:7" ht="14.75" customHeight="1" thickBot="1">
      <c r="A222" s="264">
        <v>1236</v>
      </c>
      <c r="B222" s="264" t="s">
        <v>70</v>
      </c>
      <c r="C222" s="262">
        <v>30</v>
      </c>
      <c r="D222" s="262">
        <v>6082</v>
      </c>
      <c r="E222" s="262" t="s">
        <v>69</v>
      </c>
      <c r="F222" s="262" t="s">
        <v>68</v>
      </c>
      <c r="G222" s="263">
        <v>820</v>
      </c>
    </row>
    <row r="223" spans="1:7" ht="14.75" customHeight="1" thickBot="1">
      <c r="A223" s="264">
        <v>1237</v>
      </c>
      <c r="B223" s="264" t="s">
        <v>70</v>
      </c>
      <c r="C223" s="262">
        <v>30</v>
      </c>
      <c r="D223" s="262">
        <v>6172</v>
      </c>
      <c r="E223" s="262" t="s">
        <v>69</v>
      </c>
      <c r="F223" s="262" t="s">
        <v>67</v>
      </c>
      <c r="G223" s="263">
        <v>863</v>
      </c>
    </row>
    <row r="224" spans="1:7" ht="14.75" customHeight="1" thickBot="1">
      <c r="A224" s="264">
        <v>1238</v>
      </c>
      <c r="B224" s="264" t="s">
        <v>70</v>
      </c>
      <c r="C224" s="262">
        <v>30</v>
      </c>
      <c r="D224" s="262">
        <v>1330</v>
      </c>
      <c r="E224" s="262" t="s">
        <v>69</v>
      </c>
      <c r="F224" s="262" t="s">
        <v>67</v>
      </c>
      <c r="G224" s="265">
        <v>1019</v>
      </c>
    </row>
    <row r="225" spans="1:7" ht="14.75" customHeight="1" thickBot="1">
      <c r="A225" s="264">
        <v>1239</v>
      </c>
      <c r="B225" s="264" t="s">
        <v>70</v>
      </c>
      <c r="C225" s="262">
        <v>30</v>
      </c>
      <c r="D225" s="262">
        <v>904</v>
      </c>
      <c r="E225" s="262" t="s">
        <v>69</v>
      </c>
      <c r="F225" s="262" t="s">
        <v>68</v>
      </c>
      <c r="G225" s="265">
        <v>1164</v>
      </c>
    </row>
    <row r="226" spans="1:7" ht="14.75" customHeight="1" thickBot="1">
      <c r="A226" s="264">
        <v>1240</v>
      </c>
      <c r="B226" s="264" t="s">
        <v>70</v>
      </c>
      <c r="C226" s="262">
        <v>30</v>
      </c>
      <c r="D226" s="262">
        <v>1434</v>
      </c>
      <c r="E226" s="262" t="s">
        <v>69</v>
      </c>
      <c r="F226" s="262" t="s">
        <v>67</v>
      </c>
      <c r="G226" s="263">
        <v>861</v>
      </c>
    </row>
    <row r="227" spans="1:7" ht="14.75" customHeight="1" thickBot="1">
      <c r="A227" s="264">
        <v>1241</v>
      </c>
      <c r="B227" s="264" t="s">
        <v>70</v>
      </c>
      <c r="C227" s="262">
        <v>30</v>
      </c>
      <c r="D227" s="262">
        <v>7</v>
      </c>
      <c r="E227" s="262" t="s">
        <v>69</v>
      </c>
      <c r="F227" s="262" t="s">
        <v>67</v>
      </c>
      <c r="G227" s="263">
        <v>856</v>
      </c>
    </row>
    <row r="228" spans="1:7" ht="14.75" customHeight="1" thickBot="1">
      <c r="A228" s="264">
        <v>1242</v>
      </c>
      <c r="B228" s="264" t="s">
        <v>70</v>
      </c>
      <c r="C228" s="262">
        <v>30</v>
      </c>
      <c r="D228" s="262" t="s">
        <v>74</v>
      </c>
      <c r="E228" s="262" t="s">
        <v>69</v>
      </c>
      <c r="F228" s="262" t="s">
        <v>67</v>
      </c>
      <c r="G228" s="265">
        <v>1104</v>
      </c>
    </row>
    <row r="229" spans="1:7" ht="14.75" customHeight="1" thickBot="1">
      <c r="A229" s="264">
        <v>1243</v>
      </c>
      <c r="B229" s="264" t="s">
        <v>70</v>
      </c>
      <c r="C229" s="262">
        <v>30</v>
      </c>
      <c r="D229" s="262">
        <v>53</v>
      </c>
      <c r="E229" s="262" t="s">
        <v>69</v>
      </c>
      <c r="F229" s="262" t="s">
        <v>68</v>
      </c>
      <c r="G229" s="265">
        <v>1210</v>
      </c>
    </row>
    <row r="230" spans="1:7" ht="14.75" customHeight="1" thickBot="1">
      <c r="A230" s="264">
        <v>1244</v>
      </c>
      <c r="B230" s="264" t="s">
        <v>70</v>
      </c>
      <c r="C230" s="262">
        <v>30</v>
      </c>
      <c r="D230" s="262">
        <v>1415</v>
      </c>
      <c r="E230" s="262" t="s">
        <v>69</v>
      </c>
      <c r="F230" s="262" t="s">
        <v>67</v>
      </c>
      <c r="G230" s="265">
        <v>1076</v>
      </c>
    </row>
    <row r="231" spans="1:7" ht="14.75" customHeight="1" thickBot="1">
      <c r="A231" s="264">
        <v>1245</v>
      </c>
      <c r="B231" s="264" t="s">
        <v>70</v>
      </c>
      <c r="C231" s="262">
        <v>30</v>
      </c>
      <c r="D231" s="262">
        <v>6078</v>
      </c>
      <c r="E231" s="262" t="s">
        <v>69</v>
      </c>
      <c r="F231" s="262" t="s">
        <v>76</v>
      </c>
      <c r="G231" s="263">
        <v>943</v>
      </c>
    </row>
    <row r="232" spans="1:7" ht="14.75" customHeight="1" thickBot="1">
      <c r="A232" s="264">
        <v>1246</v>
      </c>
      <c r="B232" s="264" t="s">
        <v>70</v>
      </c>
      <c r="C232" s="262">
        <v>30</v>
      </c>
      <c r="D232" s="262">
        <v>1456</v>
      </c>
      <c r="E232" s="262" t="s">
        <v>69</v>
      </c>
      <c r="F232" s="262" t="s">
        <v>67</v>
      </c>
      <c r="G232" s="265">
        <v>1075</v>
      </c>
    </row>
    <row r="233" spans="1:7" ht="14.75" customHeight="1" thickBot="1">
      <c r="A233" s="264">
        <v>1247</v>
      </c>
      <c r="B233" s="264" t="s">
        <v>70</v>
      </c>
      <c r="C233" s="262">
        <v>30</v>
      </c>
      <c r="D233" s="262">
        <v>1107</v>
      </c>
      <c r="E233" s="262" t="s">
        <v>69</v>
      </c>
      <c r="F233" s="262" t="s">
        <v>67</v>
      </c>
      <c r="G233" s="265">
        <v>1111</v>
      </c>
    </row>
    <row r="234" spans="1:7" ht="14.75" customHeight="1" thickBot="1">
      <c r="A234" s="264">
        <v>1248</v>
      </c>
      <c r="B234" s="264" t="s">
        <v>70</v>
      </c>
      <c r="C234" s="262">
        <v>30</v>
      </c>
      <c r="D234" s="262">
        <v>1411</v>
      </c>
      <c r="E234" s="262" t="s">
        <v>69</v>
      </c>
      <c r="F234" s="262" t="s">
        <v>67</v>
      </c>
      <c r="G234" s="265">
        <v>1031</v>
      </c>
    </row>
    <row r="235" spans="1:7" ht="14.75" customHeight="1">
      <c r="C235" s="260">
        <f>COUNT(C50:C234)</f>
        <v>185</v>
      </c>
      <c r="G235" s="279">
        <f>SUM(G50:G234)</f>
        <v>183646</v>
      </c>
    </row>
    <row r="236" spans="1:7" ht="14.75" customHeight="1">
      <c r="G236" s="279">
        <f>G235/C235</f>
        <v>992.68108108108106</v>
      </c>
    </row>
  </sheetData>
  <mergeCells count="2">
    <mergeCell ref="A48:C48"/>
    <mergeCell ref="A1:C1"/>
  </mergeCells>
  <pageMargins left="0.7" right="0.7" top="0.5" bottom="0.25" header="0.3" footer="0.3"/>
  <pageSetup scale="10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25"/>
  <sheetViews>
    <sheetView topLeftCell="A10" workbookViewId="0">
      <selection activeCell="A14" sqref="A14:XFD25"/>
    </sheetView>
  </sheetViews>
  <sheetFormatPr baseColWidth="10" defaultColWidth="8.83203125" defaultRowHeight="28"/>
  <cols>
    <col min="1" max="1" width="4.5" style="282" customWidth="1"/>
    <col min="2" max="2" width="29.6640625" style="282" bestFit="1" customWidth="1"/>
    <col min="3" max="3" width="33.6640625" style="282" customWidth="1"/>
    <col min="4" max="4" width="20.5" style="293" bestFit="1" customWidth="1"/>
    <col min="5" max="256" width="9.1640625" style="282"/>
    <col min="257" max="257" width="4.5" style="282" customWidth="1"/>
    <col min="258" max="258" width="29.6640625" style="282" bestFit="1" customWidth="1"/>
    <col min="259" max="259" width="33.6640625" style="282" customWidth="1"/>
    <col min="260" max="260" width="20.5" style="282" bestFit="1" customWidth="1"/>
    <col min="261" max="512" width="9.1640625" style="282"/>
    <col min="513" max="513" width="4.5" style="282" customWidth="1"/>
    <col min="514" max="514" width="29.6640625" style="282" bestFit="1" customWidth="1"/>
    <col min="515" max="515" width="33.6640625" style="282" customWidth="1"/>
    <col min="516" max="516" width="20.5" style="282" bestFit="1" customWidth="1"/>
    <col min="517" max="768" width="9.1640625" style="282"/>
    <col min="769" max="769" width="4.5" style="282" customWidth="1"/>
    <col min="770" max="770" width="29.6640625" style="282" bestFit="1" customWidth="1"/>
    <col min="771" max="771" width="33.6640625" style="282" customWidth="1"/>
    <col min="772" max="772" width="20.5" style="282" bestFit="1" customWidth="1"/>
    <col min="773" max="1024" width="9.1640625" style="282"/>
    <col min="1025" max="1025" width="4.5" style="282" customWidth="1"/>
    <col min="1026" max="1026" width="29.6640625" style="282" bestFit="1" customWidth="1"/>
    <col min="1027" max="1027" width="33.6640625" style="282" customWidth="1"/>
    <col min="1028" max="1028" width="20.5" style="282" bestFit="1" customWidth="1"/>
    <col min="1029" max="1280" width="9.1640625" style="282"/>
    <col min="1281" max="1281" width="4.5" style="282" customWidth="1"/>
    <col min="1282" max="1282" width="29.6640625" style="282" bestFit="1" customWidth="1"/>
    <col min="1283" max="1283" width="33.6640625" style="282" customWidth="1"/>
    <col min="1284" max="1284" width="20.5" style="282" bestFit="1" customWidth="1"/>
    <col min="1285" max="1536" width="9.1640625" style="282"/>
    <col min="1537" max="1537" width="4.5" style="282" customWidth="1"/>
    <col min="1538" max="1538" width="29.6640625" style="282" bestFit="1" customWidth="1"/>
    <col min="1539" max="1539" width="33.6640625" style="282" customWidth="1"/>
    <col min="1540" max="1540" width="20.5" style="282" bestFit="1" customWidth="1"/>
    <col min="1541" max="1792" width="9.1640625" style="282"/>
    <col min="1793" max="1793" width="4.5" style="282" customWidth="1"/>
    <col min="1794" max="1794" width="29.6640625" style="282" bestFit="1" customWidth="1"/>
    <col min="1795" max="1795" width="33.6640625" style="282" customWidth="1"/>
    <col min="1796" max="1796" width="20.5" style="282" bestFit="1" customWidth="1"/>
    <col min="1797" max="2048" width="9.1640625" style="282"/>
    <col min="2049" max="2049" width="4.5" style="282" customWidth="1"/>
    <col min="2050" max="2050" width="29.6640625" style="282" bestFit="1" customWidth="1"/>
    <col min="2051" max="2051" width="33.6640625" style="282" customWidth="1"/>
    <col min="2052" max="2052" width="20.5" style="282" bestFit="1" customWidth="1"/>
    <col min="2053" max="2304" width="9.1640625" style="282"/>
    <col min="2305" max="2305" width="4.5" style="282" customWidth="1"/>
    <col min="2306" max="2306" width="29.6640625" style="282" bestFit="1" customWidth="1"/>
    <col min="2307" max="2307" width="33.6640625" style="282" customWidth="1"/>
    <col min="2308" max="2308" width="20.5" style="282" bestFit="1" customWidth="1"/>
    <col min="2309" max="2560" width="9.1640625" style="282"/>
    <col min="2561" max="2561" width="4.5" style="282" customWidth="1"/>
    <col min="2562" max="2562" width="29.6640625" style="282" bestFit="1" customWidth="1"/>
    <col min="2563" max="2563" width="33.6640625" style="282" customWidth="1"/>
    <col min="2564" max="2564" width="20.5" style="282" bestFit="1" customWidth="1"/>
    <col min="2565" max="2816" width="9.1640625" style="282"/>
    <col min="2817" max="2817" width="4.5" style="282" customWidth="1"/>
    <col min="2818" max="2818" width="29.6640625" style="282" bestFit="1" customWidth="1"/>
    <col min="2819" max="2819" width="33.6640625" style="282" customWidth="1"/>
    <col min="2820" max="2820" width="20.5" style="282" bestFit="1" customWidth="1"/>
    <col min="2821" max="3072" width="9.1640625" style="282"/>
    <col min="3073" max="3073" width="4.5" style="282" customWidth="1"/>
    <col min="3074" max="3074" width="29.6640625" style="282" bestFit="1" customWidth="1"/>
    <col min="3075" max="3075" width="33.6640625" style="282" customWidth="1"/>
    <col min="3076" max="3076" width="20.5" style="282" bestFit="1" customWidth="1"/>
    <col min="3077" max="3328" width="9.1640625" style="282"/>
    <col min="3329" max="3329" width="4.5" style="282" customWidth="1"/>
    <col min="3330" max="3330" width="29.6640625" style="282" bestFit="1" customWidth="1"/>
    <col min="3331" max="3331" width="33.6640625" style="282" customWidth="1"/>
    <col min="3332" max="3332" width="20.5" style="282" bestFit="1" customWidth="1"/>
    <col min="3333" max="3584" width="9.1640625" style="282"/>
    <col min="3585" max="3585" width="4.5" style="282" customWidth="1"/>
    <col min="3586" max="3586" width="29.6640625" style="282" bestFit="1" customWidth="1"/>
    <col min="3587" max="3587" width="33.6640625" style="282" customWidth="1"/>
    <col min="3588" max="3588" width="20.5" style="282" bestFit="1" customWidth="1"/>
    <col min="3589" max="3840" width="9.1640625" style="282"/>
    <col min="3841" max="3841" width="4.5" style="282" customWidth="1"/>
    <col min="3842" max="3842" width="29.6640625" style="282" bestFit="1" customWidth="1"/>
    <col min="3843" max="3843" width="33.6640625" style="282" customWidth="1"/>
    <col min="3844" max="3844" width="20.5" style="282" bestFit="1" customWidth="1"/>
    <col min="3845" max="4096" width="9.1640625" style="282"/>
    <col min="4097" max="4097" width="4.5" style="282" customWidth="1"/>
    <col min="4098" max="4098" width="29.6640625" style="282" bestFit="1" customWidth="1"/>
    <col min="4099" max="4099" width="33.6640625" style="282" customWidth="1"/>
    <col min="4100" max="4100" width="20.5" style="282" bestFit="1" customWidth="1"/>
    <col min="4101" max="4352" width="9.1640625" style="282"/>
    <col min="4353" max="4353" width="4.5" style="282" customWidth="1"/>
    <col min="4354" max="4354" width="29.6640625" style="282" bestFit="1" customWidth="1"/>
    <col min="4355" max="4355" width="33.6640625" style="282" customWidth="1"/>
    <col min="4356" max="4356" width="20.5" style="282" bestFit="1" customWidth="1"/>
    <col min="4357" max="4608" width="9.1640625" style="282"/>
    <col min="4609" max="4609" width="4.5" style="282" customWidth="1"/>
    <col min="4610" max="4610" width="29.6640625" style="282" bestFit="1" customWidth="1"/>
    <col min="4611" max="4611" width="33.6640625" style="282" customWidth="1"/>
    <col min="4612" max="4612" width="20.5" style="282" bestFit="1" customWidth="1"/>
    <col min="4613" max="4864" width="9.1640625" style="282"/>
    <col min="4865" max="4865" width="4.5" style="282" customWidth="1"/>
    <col min="4866" max="4866" width="29.6640625" style="282" bestFit="1" customWidth="1"/>
    <col min="4867" max="4867" width="33.6640625" style="282" customWidth="1"/>
    <col min="4868" max="4868" width="20.5" style="282" bestFit="1" customWidth="1"/>
    <col min="4869" max="5120" width="9.1640625" style="282"/>
    <col min="5121" max="5121" width="4.5" style="282" customWidth="1"/>
    <col min="5122" max="5122" width="29.6640625" style="282" bestFit="1" customWidth="1"/>
    <col min="5123" max="5123" width="33.6640625" style="282" customWidth="1"/>
    <col min="5124" max="5124" width="20.5" style="282" bestFit="1" customWidth="1"/>
    <col min="5125" max="5376" width="9.1640625" style="282"/>
    <col min="5377" max="5377" width="4.5" style="282" customWidth="1"/>
    <col min="5378" max="5378" width="29.6640625" style="282" bestFit="1" customWidth="1"/>
    <col min="5379" max="5379" width="33.6640625" style="282" customWidth="1"/>
    <col min="5380" max="5380" width="20.5" style="282" bestFit="1" customWidth="1"/>
    <col min="5381" max="5632" width="9.1640625" style="282"/>
    <col min="5633" max="5633" width="4.5" style="282" customWidth="1"/>
    <col min="5634" max="5634" width="29.6640625" style="282" bestFit="1" customWidth="1"/>
    <col min="5635" max="5635" width="33.6640625" style="282" customWidth="1"/>
    <col min="5636" max="5636" width="20.5" style="282" bestFit="1" customWidth="1"/>
    <col min="5637" max="5888" width="9.1640625" style="282"/>
    <col min="5889" max="5889" width="4.5" style="282" customWidth="1"/>
    <col min="5890" max="5890" width="29.6640625" style="282" bestFit="1" customWidth="1"/>
    <col min="5891" max="5891" width="33.6640625" style="282" customWidth="1"/>
    <col min="5892" max="5892" width="20.5" style="282" bestFit="1" customWidth="1"/>
    <col min="5893" max="6144" width="9.1640625" style="282"/>
    <col min="6145" max="6145" width="4.5" style="282" customWidth="1"/>
    <col min="6146" max="6146" width="29.6640625" style="282" bestFit="1" customWidth="1"/>
    <col min="6147" max="6147" width="33.6640625" style="282" customWidth="1"/>
    <col min="6148" max="6148" width="20.5" style="282" bestFit="1" customWidth="1"/>
    <col min="6149" max="6400" width="9.1640625" style="282"/>
    <col min="6401" max="6401" width="4.5" style="282" customWidth="1"/>
    <col min="6402" max="6402" width="29.6640625" style="282" bestFit="1" customWidth="1"/>
    <col min="6403" max="6403" width="33.6640625" style="282" customWidth="1"/>
    <col min="6404" max="6404" width="20.5" style="282" bestFit="1" customWidth="1"/>
    <col min="6405" max="6656" width="9.1640625" style="282"/>
    <col min="6657" max="6657" width="4.5" style="282" customWidth="1"/>
    <col min="6658" max="6658" width="29.6640625" style="282" bestFit="1" customWidth="1"/>
    <col min="6659" max="6659" width="33.6640625" style="282" customWidth="1"/>
    <col min="6660" max="6660" width="20.5" style="282" bestFit="1" customWidth="1"/>
    <col min="6661" max="6912" width="9.1640625" style="282"/>
    <col min="6913" max="6913" width="4.5" style="282" customWidth="1"/>
    <col min="6914" max="6914" width="29.6640625" style="282" bestFit="1" customWidth="1"/>
    <col min="6915" max="6915" width="33.6640625" style="282" customWidth="1"/>
    <col min="6916" max="6916" width="20.5" style="282" bestFit="1" customWidth="1"/>
    <col min="6917" max="7168" width="9.1640625" style="282"/>
    <col min="7169" max="7169" width="4.5" style="282" customWidth="1"/>
    <col min="7170" max="7170" width="29.6640625" style="282" bestFit="1" customWidth="1"/>
    <col min="7171" max="7171" width="33.6640625" style="282" customWidth="1"/>
    <col min="7172" max="7172" width="20.5" style="282" bestFit="1" customWidth="1"/>
    <col min="7173" max="7424" width="9.1640625" style="282"/>
    <col min="7425" max="7425" width="4.5" style="282" customWidth="1"/>
    <col min="7426" max="7426" width="29.6640625" style="282" bestFit="1" customWidth="1"/>
    <col min="7427" max="7427" width="33.6640625" style="282" customWidth="1"/>
    <col min="7428" max="7428" width="20.5" style="282" bestFit="1" customWidth="1"/>
    <col min="7429" max="7680" width="9.1640625" style="282"/>
    <col min="7681" max="7681" width="4.5" style="282" customWidth="1"/>
    <col min="7682" max="7682" width="29.6640625" style="282" bestFit="1" customWidth="1"/>
    <col min="7683" max="7683" width="33.6640625" style="282" customWidth="1"/>
    <col min="7684" max="7684" width="20.5" style="282" bestFit="1" customWidth="1"/>
    <col min="7685" max="7936" width="9.1640625" style="282"/>
    <col min="7937" max="7937" width="4.5" style="282" customWidth="1"/>
    <col min="7938" max="7938" width="29.6640625" style="282" bestFit="1" customWidth="1"/>
    <col min="7939" max="7939" width="33.6640625" style="282" customWidth="1"/>
    <col min="7940" max="7940" width="20.5" style="282" bestFit="1" customWidth="1"/>
    <col min="7941" max="8192" width="9.1640625" style="282"/>
    <col min="8193" max="8193" width="4.5" style="282" customWidth="1"/>
    <col min="8194" max="8194" width="29.6640625" style="282" bestFit="1" customWidth="1"/>
    <col min="8195" max="8195" width="33.6640625" style="282" customWidth="1"/>
    <col min="8196" max="8196" width="20.5" style="282" bestFit="1" customWidth="1"/>
    <col min="8197" max="8448" width="9.1640625" style="282"/>
    <col min="8449" max="8449" width="4.5" style="282" customWidth="1"/>
    <col min="8450" max="8450" width="29.6640625" style="282" bestFit="1" customWidth="1"/>
    <col min="8451" max="8451" width="33.6640625" style="282" customWidth="1"/>
    <col min="8452" max="8452" width="20.5" style="282" bestFit="1" customWidth="1"/>
    <col min="8453" max="8704" width="9.1640625" style="282"/>
    <col min="8705" max="8705" width="4.5" style="282" customWidth="1"/>
    <col min="8706" max="8706" width="29.6640625" style="282" bestFit="1" customWidth="1"/>
    <col min="8707" max="8707" width="33.6640625" style="282" customWidth="1"/>
    <col min="8708" max="8708" width="20.5" style="282" bestFit="1" customWidth="1"/>
    <col min="8709" max="8960" width="9.1640625" style="282"/>
    <col min="8961" max="8961" width="4.5" style="282" customWidth="1"/>
    <col min="8962" max="8962" width="29.6640625" style="282" bestFit="1" customWidth="1"/>
    <col min="8963" max="8963" width="33.6640625" style="282" customWidth="1"/>
    <col min="8964" max="8964" width="20.5" style="282" bestFit="1" customWidth="1"/>
    <col min="8965" max="9216" width="9.1640625" style="282"/>
    <col min="9217" max="9217" width="4.5" style="282" customWidth="1"/>
    <col min="9218" max="9218" width="29.6640625" style="282" bestFit="1" customWidth="1"/>
    <col min="9219" max="9219" width="33.6640625" style="282" customWidth="1"/>
    <col min="9220" max="9220" width="20.5" style="282" bestFit="1" customWidth="1"/>
    <col min="9221" max="9472" width="9.1640625" style="282"/>
    <col min="9473" max="9473" width="4.5" style="282" customWidth="1"/>
    <col min="9474" max="9474" width="29.6640625" style="282" bestFit="1" customWidth="1"/>
    <col min="9475" max="9475" width="33.6640625" style="282" customWidth="1"/>
    <col min="9476" max="9476" width="20.5" style="282" bestFit="1" customWidth="1"/>
    <col min="9477" max="9728" width="9.1640625" style="282"/>
    <col min="9729" max="9729" width="4.5" style="282" customWidth="1"/>
    <col min="9730" max="9730" width="29.6640625" style="282" bestFit="1" customWidth="1"/>
    <col min="9731" max="9731" width="33.6640625" style="282" customWidth="1"/>
    <col min="9732" max="9732" width="20.5" style="282" bestFit="1" customWidth="1"/>
    <col min="9733" max="9984" width="9.1640625" style="282"/>
    <col min="9985" max="9985" width="4.5" style="282" customWidth="1"/>
    <col min="9986" max="9986" width="29.6640625" style="282" bestFit="1" customWidth="1"/>
    <col min="9987" max="9987" width="33.6640625" style="282" customWidth="1"/>
    <col min="9988" max="9988" width="20.5" style="282" bestFit="1" customWidth="1"/>
    <col min="9989" max="10240" width="9.1640625" style="282"/>
    <col min="10241" max="10241" width="4.5" style="282" customWidth="1"/>
    <col min="10242" max="10242" width="29.6640625" style="282" bestFit="1" customWidth="1"/>
    <col min="10243" max="10243" width="33.6640625" style="282" customWidth="1"/>
    <col min="10244" max="10244" width="20.5" style="282" bestFit="1" customWidth="1"/>
    <col min="10245" max="10496" width="9.1640625" style="282"/>
    <col min="10497" max="10497" width="4.5" style="282" customWidth="1"/>
    <col min="10498" max="10498" width="29.6640625" style="282" bestFit="1" customWidth="1"/>
    <col min="10499" max="10499" width="33.6640625" style="282" customWidth="1"/>
    <col min="10500" max="10500" width="20.5" style="282" bestFit="1" customWidth="1"/>
    <col min="10501" max="10752" width="9.1640625" style="282"/>
    <col min="10753" max="10753" width="4.5" style="282" customWidth="1"/>
    <col min="10754" max="10754" width="29.6640625" style="282" bestFit="1" customWidth="1"/>
    <col min="10755" max="10755" width="33.6640625" style="282" customWidth="1"/>
    <col min="10756" max="10756" width="20.5" style="282" bestFit="1" customWidth="1"/>
    <col min="10757" max="11008" width="9.1640625" style="282"/>
    <col min="11009" max="11009" width="4.5" style="282" customWidth="1"/>
    <col min="11010" max="11010" width="29.6640625" style="282" bestFit="1" customWidth="1"/>
    <col min="11011" max="11011" width="33.6640625" style="282" customWidth="1"/>
    <col min="11012" max="11012" width="20.5" style="282" bestFit="1" customWidth="1"/>
    <col min="11013" max="11264" width="9.1640625" style="282"/>
    <col min="11265" max="11265" width="4.5" style="282" customWidth="1"/>
    <col min="11266" max="11266" width="29.6640625" style="282" bestFit="1" customWidth="1"/>
    <col min="11267" max="11267" width="33.6640625" style="282" customWidth="1"/>
    <col min="11268" max="11268" width="20.5" style="282" bestFit="1" customWidth="1"/>
    <col min="11269" max="11520" width="9.1640625" style="282"/>
    <col min="11521" max="11521" width="4.5" style="282" customWidth="1"/>
    <col min="11522" max="11522" width="29.6640625" style="282" bestFit="1" customWidth="1"/>
    <col min="11523" max="11523" width="33.6640625" style="282" customWidth="1"/>
    <col min="11524" max="11524" width="20.5" style="282" bestFit="1" customWidth="1"/>
    <col min="11525" max="11776" width="9.1640625" style="282"/>
    <col min="11777" max="11777" width="4.5" style="282" customWidth="1"/>
    <col min="11778" max="11778" width="29.6640625" style="282" bestFit="1" customWidth="1"/>
    <col min="11779" max="11779" width="33.6640625" style="282" customWidth="1"/>
    <col min="11780" max="11780" width="20.5" style="282" bestFit="1" customWidth="1"/>
    <col min="11781" max="12032" width="9.1640625" style="282"/>
    <col min="12033" max="12033" width="4.5" style="282" customWidth="1"/>
    <col min="12034" max="12034" width="29.6640625" style="282" bestFit="1" customWidth="1"/>
    <col min="12035" max="12035" width="33.6640625" style="282" customWidth="1"/>
    <col min="12036" max="12036" width="20.5" style="282" bestFit="1" customWidth="1"/>
    <col min="12037" max="12288" width="9.1640625" style="282"/>
    <col min="12289" max="12289" width="4.5" style="282" customWidth="1"/>
    <col min="12290" max="12290" width="29.6640625" style="282" bestFit="1" customWidth="1"/>
    <col min="12291" max="12291" width="33.6640625" style="282" customWidth="1"/>
    <col min="12292" max="12292" width="20.5" style="282" bestFit="1" customWidth="1"/>
    <col min="12293" max="12544" width="9.1640625" style="282"/>
    <col min="12545" max="12545" width="4.5" style="282" customWidth="1"/>
    <col min="12546" max="12546" width="29.6640625" style="282" bestFit="1" customWidth="1"/>
    <col min="12547" max="12547" width="33.6640625" style="282" customWidth="1"/>
    <col min="12548" max="12548" width="20.5" style="282" bestFit="1" customWidth="1"/>
    <col min="12549" max="12800" width="9.1640625" style="282"/>
    <col min="12801" max="12801" width="4.5" style="282" customWidth="1"/>
    <col min="12802" max="12802" width="29.6640625" style="282" bestFit="1" customWidth="1"/>
    <col min="12803" max="12803" width="33.6640625" style="282" customWidth="1"/>
    <col min="12804" max="12804" width="20.5" style="282" bestFit="1" customWidth="1"/>
    <col min="12805" max="13056" width="9.1640625" style="282"/>
    <col min="13057" max="13057" width="4.5" style="282" customWidth="1"/>
    <col min="13058" max="13058" width="29.6640625" style="282" bestFit="1" customWidth="1"/>
    <col min="13059" max="13059" width="33.6640625" style="282" customWidth="1"/>
    <col min="13060" max="13060" width="20.5" style="282" bestFit="1" customWidth="1"/>
    <col min="13061" max="13312" width="9.1640625" style="282"/>
    <col min="13313" max="13313" width="4.5" style="282" customWidth="1"/>
    <col min="13314" max="13314" width="29.6640625" style="282" bestFit="1" customWidth="1"/>
    <col min="13315" max="13315" width="33.6640625" style="282" customWidth="1"/>
    <col min="13316" max="13316" width="20.5" style="282" bestFit="1" customWidth="1"/>
    <col min="13317" max="13568" width="9.1640625" style="282"/>
    <col min="13569" max="13569" width="4.5" style="282" customWidth="1"/>
    <col min="13570" max="13570" width="29.6640625" style="282" bestFit="1" customWidth="1"/>
    <col min="13571" max="13571" width="33.6640625" style="282" customWidth="1"/>
    <col min="13572" max="13572" width="20.5" style="282" bestFit="1" customWidth="1"/>
    <col min="13573" max="13824" width="9.1640625" style="282"/>
    <col min="13825" max="13825" width="4.5" style="282" customWidth="1"/>
    <col min="13826" max="13826" width="29.6640625" style="282" bestFit="1" customWidth="1"/>
    <col min="13827" max="13827" width="33.6640625" style="282" customWidth="1"/>
    <col min="13828" max="13828" width="20.5" style="282" bestFit="1" customWidth="1"/>
    <col min="13829" max="14080" width="9.1640625" style="282"/>
    <col min="14081" max="14081" width="4.5" style="282" customWidth="1"/>
    <col min="14082" max="14082" width="29.6640625" style="282" bestFit="1" customWidth="1"/>
    <col min="14083" max="14083" width="33.6640625" style="282" customWidth="1"/>
    <col min="14084" max="14084" width="20.5" style="282" bestFit="1" customWidth="1"/>
    <col min="14085" max="14336" width="9.1640625" style="282"/>
    <col min="14337" max="14337" width="4.5" style="282" customWidth="1"/>
    <col min="14338" max="14338" width="29.6640625" style="282" bestFit="1" customWidth="1"/>
    <col min="14339" max="14339" width="33.6640625" style="282" customWidth="1"/>
    <col min="14340" max="14340" width="20.5" style="282" bestFit="1" customWidth="1"/>
    <col min="14341" max="14592" width="9.1640625" style="282"/>
    <col min="14593" max="14593" width="4.5" style="282" customWidth="1"/>
    <col min="14594" max="14594" width="29.6640625" style="282" bestFit="1" customWidth="1"/>
    <col min="14595" max="14595" width="33.6640625" style="282" customWidth="1"/>
    <col min="14596" max="14596" width="20.5" style="282" bestFit="1" customWidth="1"/>
    <col min="14597" max="14848" width="9.1640625" style="282"/>
    <col min="14849" max="14849" width="4.5" style="282" customWidth="1"/>
    <col min="14850" max="14850" width="29.6640625" style="282" bestFit="1" customWidth="1"/>
    <col min="14851" max="14851" width="33.6640625" style="282" customWidth="1"/>
    <col min="14852" max="14852" width="20.5" style="282" bestFit="1" customWidth="1"/>
    <col min="14853" max="15104" width="9.1640625" style="282"/>
    <col min="15105" max="15105" width="4.5" style="282" customWidth="1"/>
    <col min="15106" max="15106" width="29.6640625" style="282" bestFit="1" customWidth="1"/>
    <col min="15107" max="15107" width="33.6640625" style="282" customWidth="1"/>
    <col min="15108" max="15108" width="20.5" style="282" bestFit="1" customWidth="1"/>
    <col min="15109" max="15360" width="9.1640625" style="282"/>
    <col min="15361" max="15361" width="4.5" style="282" customWidth="1"/>
    <col min="15362" max="15362" width="29.6640625" style="282" bestFit="1" customWidth="1"/>
    <col min="15363" max="15363" width="33.6640625" style="282" customWidth="1"/>
    <col min="15364" max="15364" width="20.5" style="282" bestFit="1" customWidth="1"/>
    <col min="15365" max="15616" width="9.1640625" style="282"/>
    <col min="15617" max="15617" width="4.5" style="282" customWidth="1"/>
    <col min="15618" max="15618" width="29.6640625" style="282" bestFit="1" customWidth="1"/>
    <col min="15619" max="15619" width="33.6640625" style="282" customWidth="1"/>
    <col min="15620" max="15620" width="20.5" style="282" bestFit="1" customWidth="1"/>
    <col min="15621" max="15872" width="9.1640625" style="282"/>
    <col min="15873" max="15873" width="4.5" style="282" customWidth="1"/>
    <col min="15874" max="15874" width="29.6640625" style="282" bestFit="1" customWidth="1"/>
    <col min="15875" max="15875" width="33.6640625" style="282" customWidth="1"/>
    <col min="15876" max="15876" width="20.5" style="282" bestFit="1" customWidth="1"/>
    <col min="15877" max="16128" width="9.1640625" style="282"/>
    <col min="16129" max="16129" width="4.5" style="282" customWidth="1"/>
    <col min="16130" max="16130" width="29.6640625" style="282" bestFit="1" customWidth="1"/>
    <col min="16131" max="16131" width="33.6640625" style="282" customWidth="1"/>
    <col min="16132" max="16132" width="20.5" style="282" bestFit="1" customWidth="1"/>
    <col min="16133" max="16384" width="9.1640625" style="282"/>
  </cols>
  <sheetData>
    <row r="1" spans="2:4">
      <c r="B1" s="280" t="s">
        <v>109</v>
      </c>
      <c r="C1" s="281">
        <v>43196</v>
      </c>
      <c r="D1" s="280"/>
    </row>
    <row r="2" spans="2:4">
      <c r="B2" s="280" t="s">
        <v>110</v>
      </c>
      <c r="C2" s="280" t="s">
        <v>111</v>
      </c>
      <c r="D2" s="280"/>
    </row>
    <row r="3" spans="2:4">
      <c r="B3" s="280"/>
      <c r="C3" s="280" t="s">
        <v>112</v>
      </c>
      <c r="D3" s="280"/>
    </row>
    <row r="4" spans="2:4">
      <c r="B4" s="283"/>
      <c r="C4" s="283"/>
      <c r="D4" s="284"/>
    </row>
    <row r="5" spans="2:4" ht="29" thickBot="1">
      <c r="B5" s="285" t="s">
        <v>113</v>
      </c>
      <c r="C5" s="285">
        <v>185</v>
      </c>
      <c r="D5" s="286"/>
    </row>
    <row r="6" spans="2:4">
      <c r="B6" s="287"/>
      <c r="C6" s="287"/>
      <c r="D6" s="288" t="s">
        <v>114</v>
      </c>
    </row>
    <row r="7" spans="2:4">
      <c r="B7" s="280" t="s">
        <v>115</v>
      </c>
      <c r="C7" s="289">
        <v>292473</v>
      </c>
      <c r="D7" s="290">
        <f>SUM(C7/C5)</f>
        <v>1580.9351351351352</v>
      </c>
    </row>
    <row r="8" spans="2:4" ht="29" thickBot="1">
      <c r="B8" s="280" t="s">
        <v>116</v>
      </c>
      <c r="C8" s="289">
        <v>183646</v>
      </c>
      <c r="D8" s="291">
        <f>SUM(C8/(C5-C12))</f>
        <v>992.68108108108106</v>
      </c>
    </row>
    <row r="9" spans="2:4">
      <c r="B9" s="280"/>
      <c r="C9" s="287"/>
      <c r="D9" s="287"/>
    </row>
    <row r="10" spans="2:4">
      <c r="B10" s="280" t="s">
        <v>117</v>
      </c>
      <c r="C10" s="292">
        <f>SUM(C8/C7)</f>
        <v>0.6279075333449583</v>
      </c>
      <c r="D10" s="280"/>
    </row>
    <row r="11" spans="2:4">
      <c r="B11" s="280"/>
      <c r="C11" s="280"/>
      <c r="D11" s="280"/>
    </row>
    <row r="12" spans="2:4" ht="29" thickBot="1">
      <c r="B12" s="285" t="s">
        <v>118</v>
      </c>
      <c r="C12" s="291"/>
      <c r="D12" s="285"/>
    </row>
    <row r="14" spans="2:4" customFormat="1">
      <c r="B14" s="294" t="s">
        <v>109</v>
      </c>
      <c r="C14" s="295">
        <v>43196</v>
      </c>
      <c r="D14" s="294"/>
    </row>
    <row r="15" spans="2:4" customFormat="1">
      <c r="B15" s="294" t="s">
        <v>110</v>
      </c>
      <c r="C15" s="294" t="s">
        <v>119</v>
      </c>
      <c r="D15" s="294"/>
    </row>
    <row r="16" spans="2:4" customFormat="1">
      <c r="B16" s="294"/>
      <c r="C16" s="294" t="s">
        <v>112</v>
      </c>
      <c r="D16" s="294"/>
    </row>
    <row r="17" spans="2:4" customFormat="1">
      <c r="B17" s="296"/>
      <c r="C17" s="296"/>
      <c r="D17" s="297"/>
    </row>
    <row r="18" spans="2:4" customFormat="1" ht="29" thickBot="1">
      <c r="B18" s="298" t="s">
        <v>113</v>
      </c>
      <c r="C18" s="298">
        <v>40</v>
      </c>
      <c r="D18" s="299"/>
    </row>
    <row r="19" spans="2:4" customFormat="1">
      <c r="B19" s="300"/>
      <c r="C19" s="300"/>
      <c r="D19" s="301" t="s">
        <v>114</v>
      </c>
    </row>
    <row r="20" spans="2:4" customFormat="1">
      <c r="B20" s="294" t="s">
        <v>115</v>
      </c>
      <c r="C20" s="302">
        <v>52507</v>
      </c>
      <c r="D20" s="303">
        <f>SUM(C20/C18)</f>
        <v>1312.675</v>
      </c>
    </row>
    <row r="21" spans="2:4" customFormat="1" ht="29" thickBot="1">
      <c r="B21" s="294" t="s">
        <v>116</v>
      </c>
      <c r="C21" s="302">
        <v>30156</v>
      </c>
      <c r="D21" s="304">
        <f>SUM(C21/(C18-C25))</f>
        <v>753.9</v>
      </c>
    </row>
    <row r="22" spans="2:4" customFormat="1">
      <c r="B22" s="294"/>
      <c r="C22" s="300"/>
      <c r="D22" s="300"/>
    </row>
    <row r="23" spans="2:4" customFormat="1">
      <c r="B23" s="294" t="s">
        <v>117</v>
      </c>
      <c r="C23" s="305">
        <f>SUM(C21/C20)</f>
        <v>0.5743234235435275</v>
      </c>
      <c r="D23" s="294"/>
    </row>
    <row r="24" spans="2:4" customFormat="1">
      <c r="B24" s="294"/>
      <c r="C24" s="294"/>
      <c r="D24" s="294"/>
    </row>
    <row r="25" spans="2:4" customFormat="1" ht="29" thickBot="1">
      <c r="B25" s="298" t="s">
        <v>118</v>
      </c>
      <c r="C25" s="304">
        <v>0</v>
      </c>
      <c r="D25" s="298"/>
    </row>
  </sheetData>
  <pageMargins left="0.25" right="0.26" top="1.25" bottom="1.25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BF70-0351-4F4E-8F74-7BE10F6BEA90}">
  <dimension ref="A1:Q223"/>
  <sheetViews>
    <sheetView topLeftCell="A198" zoomScaleNormal="100" workbookViewId="0">
      <selection activeCell="A212" sqref="A212"/>
    </sheetView>
  </sheetViews>
  <sheetFormatPr baseColWidth="10" defaultColWidth="9.1640625" defaultRowHeight="15"/>
  <cols>
    <col min="1" max="4" width="11" style="306" bestFit="1" customWidth="1"/>
    <col min="5" max="5" width="14.5" style="306" customWidth="1"/>
    <col min="6" max="6" width="5" style="306" bestFit="1" customWidth="1"/>
    <col min="7" max="7" width="14.5" style="307" customWidth="1"/>
    <col min="8" max="10" width="14.5" style="308" customWidth="1"/>
    <col min="11" max="11" width="24.6640625" style="309" customWidth="1"/>
    <col min="12" max="12" width="9.1640625" style="310"/>
    <col min="13" max="13" width="9.1640625" style="311"/>
    <col min="14" max="14" width="11.33203125" style="311" bestFit="1" customWidth="1"/>
    <col min="15" max="15" width="14.1640625" style="311" customWidth="1"/>
    <col min="16" max="16" width="18.83203125" style="312" customWidth="1"/>
    <col min="17" max="16384" width="9.1640625" style="311"/>
  </cols>
  <sheetData>
    <row r="1" spans="1:17">
      <c r="A1" s="306" t="s">
        <v>123</v>
      </c>
      <c r="G1" s="307" t="s">
        <v>124</v>
      </c>
      <c r="H1" s="308" t="s">
        <v>125</v>
      </c>
      <c r="I1" s="308" t="s">
        <v>126</v>
      </c>
      <c r="J1" s="308" t="s">
        <v>127</v>
      </c>
      <c r="K1" s="309" t="s">
        <v>128</v>
      </c>
    </row>
    <row r="2" spans="1:17">
      <c r="A2" s="306">
        <v>1809600740</v>
      </c>
      <c r="B2" s="306">
        <v>1809600828</v>
      </c>
      <c r="C2" s="306">
        <v>1809600888</v>
      </c>
      <c r="D2" s="313">
        <v>1809600753</v>
      </c>
      <c r="E2" s="314" t="s">
        <v>129</v>
      </c>
      <c r="F2" s="311"/>
      <c r="G2" s="307">
        <v>617</v>
      </c>
      <c r="H2" s="308">
        <v>0</v>
      </c>
      <c r="I2" s="308">
        <v>321</v>
      </c>
      <c r="J2" s="308">
        <v>304</v>
      </c>
      <c r="K2" s="309">
        <v>43200.287928240738</v>
      </c>
    </row>
    <row r="3" spans="1:17">
      <c r="A3" s="306">
        <v>1809600742</v>
      </c>
      <c r="B3" s="306">
        <v>1809600829</v>
      </c>
      <c r="C3" s="306">
        <v>1809600892</v>
      </c>
      <c r="D3" s="313">
        <v>1809600759</v>
      </c>
      <c r="E3" s="315">
        <v>1809600751</v>
      </c>
      <c r="F3" s="316">
        <v>596</v>
      </c>
      <c r="G3" s="307">
        <v>789</v>
      </c>
      <c r="H3" s="308">
        <v>0</v>
      </c>
      <c r="I3" s="308">
        <v>400</v>
      </c>
      <c r="J3" s="308">
        <v>397</v>
      </c>
      <c r="K3" s="309">
        <v>43200.269976851851</v>
      </c>
      <c r="P3" s="312" t="s">
        <v>129</v>
      </c>
    </row>
    <row r="4" spans="1:17">
      <c r="A4" s="306">
        <v>1809600748</v>
      </c>
      <c r="B4" s="306">
        <v>1809600831</v>
      </c>
      <c r="C4" s="306">
        <v>1809600894</v>
      </c>
      <c r="D4" s="313">
        <v>1809600772</v>
      </c>
      <c r="E4" s="317">
        <v>1809600752</v>
      </c>
      <c r="F4" s="318">
        <v>594</v>
      </c>
      <c r="G4" s="307">
        <v>856</v>
      </c>
      <c r="H4" s="308">
        <v>0</v>
      </c>
      <c r="I4" s="308">
        <v>437</v>
      </c>
      <c r="J4" s="308">
        <v>426</v>
      </c>
      <c r="K4" s="309">
        <v>43200.270300925928</v>
      </c>
      <c r="P4" s="312">
        <v>1809600751</v>
      </c>
      <c r="Q4" s="311">
        <v>596</v>
      </c>
    </row>
    <row r="5" spans="1:17">
      <c r="A5" s="306">
        <v>1809600749</v>
      </c>
      <c r="B5" s="306">
        <v>1809600832</v>
      </c>
      <c r="C5" s="306">
        <v>1809600896</v>
      </c>
      <c r="D5" s="313">
        <v>1809600776</v>
      </c>
      <c r="E5" s="317">
        <v>1809600796</v>
      </c>
      <c r="F5" s="318">
        <v>851</v>
      </c>
      <c r="G5" s="307">
        <v>866</v>
      </c>
      <c r="H5" s="308">
        <v>0</v>
      </c>
      <c r="I5" s="308">
        <v>438</v>
      </c>
      <c r="J5" s="308">
        <v>432</v>
      </c>
      <c r="K5" s="309">
        <v>43200.271249999998</v>
      </c>
      <c r="P5" s="312">
        <v>1809600752</v>
      </c>
      <c r="Q5" s="311">
        <v>594</v>
      </c>
    </row>
    <row r="6" spans="1:17">
      <c r="A6" s="306">
        <v>1809600752</v>
      </c>
      <c r="B6" s="306">
        <v>1809600833</v>
      </c>
      <c r="C6" s="306">
        <v>1809600897</v>
      </c>
      <c r="D6" s="313">
        <v>1809600785</v>
      </c>
      <c r="E6" s="317">
        <v>1809600848</v>
      </c>
      <c r="F6" s="318">
        <v>984</v>
      </c>
      <c r="G6" s="307">
        <v>672</v>
      </c>
      <c r="H6" s="308">
        <v>0</v>
      </c>
      <c r="I6" s="308">
        <v>339</v>
      </c>
      <c r="J6" s="308">
        <v>336</v>
      </c>
      <c r="K6" s="309">
        <v>43200.271898148145</v>
      </c>
      <c r="P6" s="312">
        <v>1809600796</v>
      </c>
      <c r="Q6" s="311">
        <v>851</v>
      </c>
    </row>
    <row r="7" spans="1:17">
      <c r="A7" s="306">
        <v>1809600754</v>
      </c>
      <c r="B7" s="306">
        <v>1809600837</v>
      </c>
      <c r="C7" s="306">
        <v>1809600899</v>
      </c>
      <c r="D7" s="313">
        <v>1809600787</v>
      </c>
      <c r="E7" s="317">
        <v>1809600851</v>
      </c>
      <c r="F7" s="318">
        <v>928</v>
      </c>
      <c r="G7" s="307">
        <v>908</v>
      </c>
      <c r="H7" s="308">
        <v>0</v>
      </c>
      <c r="I7" s="308">
        <v>455</v>
      </c>
      <c r="J7" s="308">
        <v>464</v>
      </c>
      <c r="K7" s="309">
        <v>43200.272222222222</v>
      </c>
      <c r="P7" s="312">
        <v>1809600848</v>
      </c>
      <c r="Q7" s="311">
        <v>984</v>
      </c>
    </row>
    <row r="8" spans="1:17">
      <c r="A8" s="306">
        <v>1809600755</v>
      </c>
      <c r="B8" s="306">
        <v>1809600840</v>
      </c>
      <c r="C8" s="306">
        <v>1809600900</v>
      </c>
      <c r="D8" s="313">
        <v>1809600800</v>
      </c>
      <c r="E8" s="317">
        <v>1809600886</v>
      </c>
      <c r="F8" s="318">
        <v>968</v>
      </c>
      <c r="G8" s="307">
        <v>909</v>
      </c>
      <c r="H8" s="308">
        <v>0</v>
      </c>
      <c r="I8" s="308">
        <v>460</v>
      </c>
      <c r="J8" s="308">
        <v>453</v>
      </c>
      <c r="K8" s="309">
        <v>43200.272546296299</v>
      </c>
      <c r="P8" s="312">
        <v>1809600851</v>
      </c>
      <c r="Q8" s="311">
        <v>928</v>
      </c>
    </row>
    <row r="9" spans="1:17">
      <c r="A9" s="306">
        <v>1809600762</v>
      </c>
      <c r="B9" s="306">
        <v>1809600842</v>
      </c>
      <c r="C9" s="306">
        <v>1809600903</v>
      </c>
      <c r="D9" s="313">
        <v>1809600835</v>
      </c>
      <c r="E9" s="317">
        <v>1809600905</v>
      </c>
      <c r="F9" s="318">
        <v>1016</v>
      </c>
      <c r="G9" s="307">
        <v>853</v>
      </c>
      <c r="H9" s="308">
        <v>0</v>
      </c>
      <c r="I9" s="308">
        <v>430</v>
      </c>
      <c r="J9" s="308">
        <v>427</v>
      </c>
      <c r="K9" s="309">
        <v>43200.272858796299</v>
      </c>
      <c r="P9" s="312">
        <v>1809600886</v>
      </c>
      <c r="Q9" s="311">
        <v>968</v>
      </c>
    </row>
    <row r="10" spans="1:17">
      <c r="A10" s="306">
        <v>1809600764</v>
      </c>
      <c r="B10" s="306">
        <v>1809600844</v>
      </c>
      <c r="C10" s="306">
        <v>1809600907</v>
      </c>
      <c r="D10" s="313">
        <v>1809600839</v>
      </c>
      <c r="G10" s="307">
        <v>922</v>
      </c>
      <c r="H10" s="308">
        <v>0</v>
      </c>
      <c r="I10" s="308">
        <v>463</v>
      </c>
      <c r="J10" s="308">
        <v>469</v>
      </c>
      <c r="K10" s="309">
        <v>43200.273182870369</v>
      </c>
      <c r="P10" s="312">
        <v>1809600905</v>
      </c>
      <c r="Q10" s="311">
        <v>1016</v>
      </c>
    </row>
    <row r="11" spans="1:17">
      <c r="A11" s="306">
        <v>1809600765</v>
      </c>
      <c r="B11" s="306">
        <v>1809600845</v>
      </c>
      <c r="C11" s="306">
        <v>1809600908</v>
      </c>
      <c r="D11" s="313">
        <v>1809600847</v>
      </c>
      <c r="G11" s="307">
        <v>817</v>
      </c>
      <c r="H11" s="308">
        <v>0</v>
      </c>
      <c r="I11" s="308">
        <v>411</v>
      </c>
      <c r="J11" s="308">
        <v>411</v>
      </c>
      <c r="K11" s="309">
        <v>43200.273506944446</v>
      </c>
    </row>
    <row r="12" spans="1:17">
      <c r="A12" s="306">
        <v>1809600767</v>
      </c>
      <c r="B12" s="306">
        <v>1809600848</v>
      </c>
      <c r="C12" s="306">
        <v>1809600916</v>
      </c>
      <c r="D12" s="313">
        <v>1809600857</v>
      </c>
      <c r="G12" s="307">
        <v>925</v>
      </c>
      <c r="H12" s="308">
        <v>0</v>
      </c>
      <c r="I12" s="308">
        <v>469</v>
      </c>
      <c r="J12" s="308">
        <v>467</v>
      </c>
      <c r="K12" s="309">
        <v>43200.273958333331</v>
      </c>
    </row>
    <row r="13" spans="1:17">
      <c r="A13" s="306">
        <v>1809600768</v>
      </c>
      <c r="B13" s="306">
        <v>1809600853</v>
      </c>
      <c r="C13" s="306">
        <v>1809600918</v>
      </c>
      <c r="D13" s="313">
        <v>1809600858</v>
      </c>
      <c r="G13" s="307">
        <v>867</v>
      </c>
      <c r="H13" s="308">
        <v>0</v>
      </c>
      <c r="I13" s="308">
        <v>436</v>
      </c>
      <c r="J13" s="308">
        <v>439</v>
      </c>
      <c r="K13" s="309">
        <v>43200.274629629632</v>
      </c>
    </row>
    <row r="14" spans="1:17">
      <c r="A14" s="306">
        <v>1809600773</v>
      </c>
      <c r="B14" s="306">
        <v>1809600854</v>
      </c>
      <c r="C14" s="306">
        <v>1809600923</v>
      </c>
      <c r="D14" s="313">
        <v>1809600860</v>
      </c>
      <c r="G14" s="307">
        <v>841</v>
      </c>
      <c r="H14" s="308">
        <v>0</v>
      </c>
      <c r="I14" s="308">
        <v>423</v>
      </c>
      <c r="J14" s="308">
        <v>422</v>
      </c>
      <c r="K14" s="309">
        <v>43200.274953703702</v>
      </c>
    </row>
    <row r="15" spans="1:17">
      <c r="A15" s="306">
        <v>1809600775</v>
      </c>
      <c r="B15" s="306">
        <v>1809600855</v>
      </c>
      <c r="C15" s="306">
        <v>1809600929</v>
      </c>
      <c r="D15" s="313">
        <v>1809600867</v>
      </c>
      <c r="G15" s="307">
        <v>989</v>
      </c>
      <c r="H15" s="308">
        <v>0</v>
      </c>
      <c r="I15" s="308">
        <v>497</v>
      </c>
      <c r="J15" s="308">
        <v>493</v>
      </c>
      <c r="K15" s="309">
        <v>43200.276400462964</v>
      </c>
    </row>
    <row r="16" spans="1:17">
      <c r="A16" s="306">
        <v>1809600780</v>
      </c>
      <c r="B16" s="306">
        <v>1809600856</v>
      </c>
      <c r="C16" s="306">
        <v>1809600935</v>
      </c>
      <c r="D16" s="313">
        <v>1809600870</v>
      </c>
      <c r="G16" s="307">
        <v>911</v>
      </c>
      <c r="H16" s="308">
        <v>0</v>
      </c>
      <c r="I16" s="308">
        <v>464</v>
      </c>
      <c r="J16" s="308">
        <v>458</v>
      </c>
      <c r="K16" s="309">
        <v>43200.268530092595</v>
      </c>
    </row>
    <row r="17" spans="1:11">
      <c r="A17" s="306">
        <v>1809600781</v>
      </c>
      <c r="B17" s="306">
        <v>1809600859</v>
      </c>
      <c r="C17" s="306">
        <v>1809600937</v>
      </c>
      <c r="D17" s="313">
        <v>1809600891</v>
      </c>
      <c r="G17" s="307">
        <v>966</v>
      </c>
      <c r="H17" s="308">
        <v>0</v>
      </c>
      <c r="I17" s="308">
        <v>496</v>
      </c>
      <c r="J17" s="308">
        <v>488</v>
      </c>
      <c r="K17" s="309">
        <v>43200.276724537034</v>
      </c>
    </row>
    <row r="18" spans="1:11">
      <c r="A18" s="306">
        <v>1809600782</v>
      </c>
      <c r="B18" s="306">
        <v>1809600862</v>
      </c>
      <c r="C18" s="306">
        <v>1809600938</v>
      </c>
      <c r="D18" s="313">
        <v>1809600902</v>
      </c>
      <c r="G18" s="307">
        <v>869</v>
      </c>
      <c r="H18" s="308">
        <v>0</v>
      </c>
      <c r="I18" s="308">
        <v>444</v>
      </c>
      <c r="J18" s="308">
        <v>437</v>
      </c>
      <c r="K18" s="309">
        <v>43200.277048611111</v>
      </c>
    </row>
    <row r="19" spans="1:11">
      <c r="A19" s="306">
        <v>1809600783</v>
      </c>
      <c r="B19" s="306">
        <v>1809600864</v>
      </c>
      <c r="C19" s="306">
        <v>1809601219</v>
      </c>
      <c r="D19" s="313">
        <v>1809600909</v>
      </c>
      <c r="G19" s="307">
        <v>954</v>
      </c>
      <c r="H19" s="308">
        <v>0</v>
      </c>
      <c r="I19" s="308">
        <v>473</v>
      </c>
      <c r="J19" s="308">
        <v>476</v>
      </c>
      <c r="K19" s="309">
        <v>43200.277418981481</v>
      </c>
    </row>
    <row r="20" spans="1:11">
      <c r="A20" s="306">
        <v>1809600784</v>
      </c>
      <c r="B20" s="306">
        <v>1809600865</v>
      </c>
      <c r="C20" s="306">
        <v>1809601220</v>
      </c>
      <c r="D20" s="313">
        <v>1809600915</v>
      </c>
      <c r="G20" s="307">
        <v>1163</v>
      </c>
      <c r="H20" s="308">
        <v>0</v>
      </c>
      <c r="I20" s="308">
        <v>594</v>
      </c>
      <c r="J20" s="308">
        <v>583</v>
      </c>
      <c r="K20" s="309">
        <v>43200.280069444445</v>
      </c>
    </row>
    <row r="21" spans="1:11">
      <c r="A21" s="306">
        <v>1809600789</v>
      </c>
      <c r="B21" s="306">
        <v>1809600866</v>
      </c>
      <c r="C21" s="306">
        <v>1809601224</v>
      </c>
      <c r="D21" s="313">
        <v>1809600926</v>
      </c>
      <c r="G21" s="307">
        <v>998</v>
      </c>
      <c r="H21" s="308">
        <v>0</v>
      </c>
      <c r="I21" s="308">
        <v>508</v>
      </c>
      <c r="J21" s="308">
        <v>501</v>
      </c>
      <c r="K21" s="309">
        <v>43200.280324074076</v>
      </c>
    </row>
    <row r="22" spans="1:11">
      <c r="A22" s="306">
        <v>1809600794</v>
      </c>
      <c r="B22" s="306">
        <v>1809600868</v>
      </c>
      <c r="C22" s="306">
        <v>1809601225</v>
      </c>
      <c r="D22" s="313">
        <v>1809600939</v>
      </c>
      <c r="G22" s="307">
        <v>988</v>
      </c>
      <c r="H22" s="308">
        <v>0</v>
      </c>
      <c r="I22" s="308">
        <v>501</v>
      </c>
      <c r="J22" s="308">
        <v>500</v>
      </c>
      <c r="K22" s="309">
        <v>43200.287465277775</v>
      </c>
    </row>
    <row r="23" spans="1:11">
      <c r="A23" s="306">
        <v>1809600797</v>
      </c>
      <c r="B23" s="306">
        <v>1809600869</v>
      </c>
      <c r="C23" s="306">
        <v>1809601227</v>
      </c>
      <c r="D23" s="313">
        <v>1809601244</v>
      </c>
      <c r="G23" s="307">
        <v>893</v>
      </c>
      <c r="H23" s="308">
        <v>0</v>
      </c>
      <c r="I23" s="308">
        <v>440</v>
      </c>
      <c r="J23" s="308">
        <v>452</v>
      </c>
      <c r="K23" s="309">
        <v>43200.282511574071</v>
      </c>
    </row>
    <row r="24" spans="1:11">
      <c r="A24" s="306">
        <v>1809600804</v>
      </c>
      <c r="B24" s="306">
        <v>1809600871</v>
      </c>
      <c r="C24" s="306">
        <v>1809601228</v>
      </c>
      <c r="D24" s="313">
        <v>1809601245</v>
      </c>
      <c r="G24" s="307">
        <v>1129</v>
      </c>
      <c r="H24" s="308">
        <v>0</v>
      </c>
      <c r="I24" s="308">
        <v>578</v>
      </c>
      <c r="J24" s="308">
        <v>569</v>
      </c>
      <c r="K24" s="309">
        <v>43200.28324074074</v>
      </c>
    </row>
    <row r="25" spans="1:11">
      <c r="A25" s="306">
        <v>1809600812</v>
      </c>
      <c r="B25" s="306">
        <v>1809600872</v>
      </c>
      <c r="C25" s="306">
        <v>1809601230</v>
      </c>
      <c r="G25" s="307">
        <v>981</v>
      </c>
      <c r="H25" s="308">
        <v>0</v>
      </c>
      <c r="I25" s="308">
        <v>491</v>
      </c>
      <c r="J25" s="308">
        <v>492</v>
      </c>
      <c r="K25" s="309">
        <v>43200.283703703702</v>
      </c>
    </row>
    <row r="26" spans="1:11">
      <c r="A26" s="306">
        <v>1809600816</v>
      </c>
      <c r="B26" s="306">
        <v>1809600880</v>
      </c>
      <c r="C26" s="306">
        <v>1809601234</v>
      </c>
      <c r="G26" s="307">
        <v>1037</v>
      </c>
      <c r="H26" s="308">
        <v>0</v>
      </c>
      <c r="I26" s="308">
        <v>523</v>
      </c>
      <c r="J26" s="308">
        <v>523</v>
      </c>
      <c r="K26" s="309">
        <v>43200.28396990741</v>
      </c>
    </row>
    <row r="27" spans="1:11">
      <c r="A27" s="306">
        <v>1809600817</v>
      </c>
      <c r="B27" s="306">
        <v>1809600882</v>
      </c>
      <c r="C27" s="306">
        <v>1809601235</v>
      </c>
      <c r="G27" s="307">
        <v>1007</v>
      </c>
      <c r="H27" s="308">
        <v>0</v>
      </c>
      <c r="I27" s="308">
        <v>514</v>
      </c>
      <c r="J27" s="308">
        <v>499</v>
      </c>
      <c r="K27" s="309">
        <v>43200.284409722219</v>
      </c>
    </row>
    <row r="28" spans="1:11">
      <c r="A28" s="306">
        <v>1809600821</v>
      </c>
      <c r="B28" s="306">
        <v>1809600883</v>
      </c>
      <c r="C28" s="306">
        <v>1809601239</v>
      </c>
      <c r="G28" s="307">
        <v>1073</v>
      </c>
      <c r="H28" s="308">
        <v>0</v>
      </c>
      <c r="I28" s="308">
        <v>539</v>
      </c>
      <c r="J28" s="308">
        <v>542</v>
      </c>
      <c r="K28" s="309">
        <v>43200.284699074073</v>
      </c>
    </row>
    <row r="29" spans="1:11">
      <c r="A29" s="306">
        <v>1809600823</v>
      </c>
      <c r="B29" s="306">
        <v>1809600884</v>
      </c>
      <c r="C29" s="306">
        <v>1809601240</v>
      </c>
      <c r="G29" s="307">
        <v>922</v>
      </c>
      <c r="H29" s="308">
        <v>0</v>
      </c>
      <c r="I29" s="308">
        <v>467</v>
      </c>
      <c r="J29" s="308">
        <v>469</v>
      </c>
      <c r="K29" s="309">
        <v>43200.285057870373</v>
      </c>
    </row>
    <row r="30" spans="1:11">
      <c r="A30" s="306">
        <v>1809600825</v>
      </c>
      <c r="C30" s="306">
        <v>1809601243</v>
      </c>
      <c r="G30" s="307">
        <v>883</v>
      </c>
      <c r="H30" s="308">
        <v>0</v>
      </c>
      <c r="I30" s="308">
        <v>443</v>
      </c>
      <c r="J30" s="308">
        <v>675</v>
      </c>
      <c r="K30" s="309">
        <v>43200.288449074076</v>
      </c>
    </row>
    <row r="31" spans="1:11">
      <c r="A31" s="306">
        <v>1809600826</v>
      </c>
      <c r="B31" s="306">
        <v>1809600887</v>
      </c>
      <c r="C31" s="306">
        <v>1809601247</v>
      </c>
      <c r="G31" s="307">
        <v>1016</v>
      </c>
      <c r="H31" s="308">
        <v>0</v>
      </c>
      <c r="I31" s="308">
        <v>513</v>
      </c>
      <c r="J31" s="308">
        <v>513</v>
      </c>
      <c r="K31" s="309">
        <v>43200.288564814815</v>
      </c>
    </row>
    <row r="32" spans="1:11">
      <c r="A32" s="306">
        <v>1809600827</v>
      </c>
      <c r="B32" s="306">
        <v>1809600851</v>
      </c>
      <c r="G32" s="307">
        <v>1071</v>
      </c>
      <c r="H32" s="308">
        <v>0</v>
      </c>
      <c r="I32" s="308">
        <v>548</v>
      </c>
      <c r="J32" s="308">
        <v>534</v>
      </c>
      <c r="K32" s="309">
        <v>43200.288900462961</v>
      </c>
    </row>
    <row r="33" spans="7:11">
      <c r="G33" s="307">
        <v>1071</v>
      </c>
      <c r="H33" s="308">
        <v>0</v>
      </c>
      <c r="I33" s="308">
        <v>534</v>
      </c>
      <c r="J33" s="308">
        <v>538</v>
      </c>
      <c r="K33" s="309">
        <v>43200.30096064815</v>
      </c>
    </row>
    <row r="34" spans="7:11">
      <c r="G34" s="307">
        <v>1097</v>
      </c>
      <c r="H34" s="308">
        <v>0</v>
      </c>
      <c r="I34" s="308">
        <v>551</v>
      </c>
      <c r="J34" s="308">
        <v>614</v>
      </c>
      <c r="K34" s="309">
        <v>43200.301631944443</v>
      </c>
    </row>
    <row r="35" spans="7:11">
      <c r="G35" s="307">
        <v>1045</v>
      </c>
      <c r="H35" s="308">
        <v>0</v>
      </c>
      <c r="I35" s="308">
        <v>534</v>
      </c>
      <c r="J35" s="308">
        <v>526</v>
      </c>
      <c r="K35" s="309">
        <v>43200.301921296297</v>
      </c>
    </row>
    <row r="36" spans="7:11">
      <c r="G36" s="307">
        <v>1037</v>
      </c>
      <c r="H36" s="308">
        <v>0</v>
      </c>
      <c r="I36" s="308">
        <v>521</v>
      </c>
      <c r="J36" s="308">
        <v>498</v>
      </c>
      <c r="K36" s="309">
        <v>43200.302395833336</v>
      </c>
    </row>
    <row r="37" spans="7:11">
      <c r="G37" s="307">
        <v>1019</v>
      </c>
      <c r="H37" s="308">
        <v>0</v>
      </c>
      <c r="I37" s="308">
        <v>515</v>
      </c>
      <c r="J37" s="308">
        <v>515</v>
      </c>
      <c r="K37" s="309">
        <v>43200.267094907409</v>
      </c>
    </row>
    <row r="38" spans="7:11">
      <c r="G38" s="307">
        <v>1096</v>
      </c>
      <c r="H38" s="308">
        <v>0</v>
      </c>
      <c r="I38" s="308">
        <v>678</v>
      </c>
      <c r="J38" s="308">
        <v>547</v>
      </c>
      <c r="K38" s="309">
        <v>43200.267256944448</v>
      </c>
    </row>
    <row r="39" spans="7:11">
      <c r="G39" s="307">
        <v>1008</v>
      </c>
      <c r="H39" s="308">
        <v>0</v>
      </c>
      <c r="I39" s="308">
        <v>835</v>
      </c>
      <c r="J39" s="308">
        <v>496</v>
      </c>
      <c r="K39" s="309">
        <v>43200.267581018517</v>
      </c>
    </row>
    <row r="40" spans="7:11">
      <c r="G40" s="307">
        <v>913</v>
      </c>
      <c r="H40" s="308">
        <v>0</v>
      </c>
      <c r="I40" s="308">
        <v>461</v>
      </c>
      <c r="J40" s="308">
        <v>459</v>
      </c>
      <c r="K40" s="309">
        <v>43200.267881944441</v>
      </c>
    </row>
    <row r="41" spans="7:11">
      <c r="G41" s="307">
        <v>818</v>
      </c>
      <c r="H41" s="308">
        <v>0</v>
      </c>
      <c r="I41" s="308">
        <v>408</v>
      </c>
      <c r="J41" s="308">
        <v>408</v>
      </c>
      <c r="K41" s="309">
        <v>43200.268206018518</v>
      </c>
    </row>
    <row r="42" spans="7:11">
      <c r="G42" s="307">
        <v>924</v>
      </c>
      <c r="H42" s="308">
        <v>0</v>
      </c>
      <c r="I42" s="308">
        <v>449</v>
      </c>
      <c r="J42" s="308">
        <v>459</v>
      </c>
      <c r="K42" s="309">
        <v>43200.269652777781</v>
      </c>
    </row>
    <row r="43" spans="7:11">
      <c r="G43" s="307">
        <v>1110</v>
      </c>
      <c r="H43" s="308">
        <v>0</v>
      </c>
      <c r="I43" s="308">
        <v>569</v>
      </c>
      <c r="J43" s="308">
        <v>549</v>
      </c>
      <c r="K43" s="309">
        <v>43200.286921296298</v>
      </c>
    </row>
    <row r="44" spans="7:11">
      <c r="G44" s="307">
        <v>970</v>
      </c>
      <c r="H44" s="308">
        <v>0</v>
      </c>
      <c r="I44" s="308">
        <v>494</v>
      </c>
      <c r="J44" s="308">
        <v>486</v>
      </c>
      <c r="K44" s="309">
        <v>43200.289282407408</v>
      </c>
    </row>
    <row r="45" spans="7:11">
      <c r="G45" s="307">
        <v>981</v>
      </c>
      <c r="H45" s="308">
        <v>0</v>
      </c>
      <c r="I45" s="308">
        <v>588</v>
      </c>
      <c r="J45" s="308">
        <v>499</v>
      </c>
      <c r="K45" s="309">
        <v>43200.287106481483</v>
      </c>
    </row>
    <row r="46" spans="7:11">
      <c r="G46" s="307">
        <v>1045</v>
      </c>
      <c r="H46" s="308">
        <v>0</v>
      </c>
      <c r="I46" s="308">
        <v>538</v>
      </c>
      <c r="J46" s="308">
        <v>524</v>
      </c>
      <c r="K46" s="309">
        <v>43200.28974537037</v>
      </c>
    </row>
    <row r="47" spans="7:11">
      <c r="G47" s="307">
        <v>1071</v>
      </c>
      <c r="H47" s="308">
        <v>0</v>
      </c>
      <c r="I47" s="308">
        <v>542</v>
      </c>
      <c r="J47" s="308">
        <v>538</v>
      </c>
      <c r="K47" s="309">
        <v>43200.290381944447</v>
      </c>
    </row>
    <row r="48" spans="7:11">
      <c r="G48" s="307">
        <v>914</v>
      </c>
      <c r="H48" s="308">
        <v>0</v>
      </c>
      <c r="I48" s="308">
        <v>511</v>
      </c>
      <c r="J48" s="308">
        <v>457</v>
      </c>
      <c r="K48" s="309">
        <v>43200.29074074074</v>
      </c>
    </row>
    <row r="49" spans="7:11">
      <c r="G49" s="307">
        <v>997</v>
      </c>
      <c r="H49" s="308">
        <v>0</v>
      </c>
      <c r="I49" s="308">
        <v>719</v>
      </c>
      <c r="J49" s="308">
        <v>509</v>
      </c>
      <c r="K49" s="309">
        <v>43200.29109953704</v>
      </c>
    </row>
    <row r="50" spans="7:11">
      <c r="G50" s="307">
        <v>1033</v>
      </c>
      <c r="H50" s="308">
        <v>0</v>
      </c>
      <c r="I50" s="308">
        <v>525</v>
      </c>
      <c r="J50" s="308">
        <v>528</v>
      </c>
      <c r="K50" s="309">
        <v>43200.291643518518</v>
      </c>
    </row>
    <row r="51" spans="7:11">
      <c r="G51" s="307">
        <v>1021</v>
      </c>
      <c r="H51" s="308">
        <v>0</v>
      </c>
      <c r="I51" s="308">
        <v>511</v>
      </c>
      <c r="J51" s="308">
        <v>513</v>
      </c>
      <c r="K51" s="309">
        <v>43200.291932870372</v>
      </c>
    </row>
    <row r="52" spans="7:11">
      <c r="G52" s="307">
        <v>976</v>
      </c>
      <c r="H52" s="308">
        <v>0</v>
      </c>
      <c r="I52" s="308">
        <v>506</v>
      </c>
      <c r="J52" s="308">
        <v>486</v>
      </c>
      <c r="K52" s="309">
        <v>43200.292175925926</v>
      </c>
    </row>
    <row r="53" spans="7:11">
      <c r="G53" s="307">
        <v>996</v>
      </c>
      <c r="H53" s="308">
        <v>0</v>
      </c>
      <c r="I53" s="308">
        <v>504</v>
      </c>
      <c r="J53" s="308">
        <v>500</v>
      </c>
      <c r="K53" s="309">
        <v>43200.292569444442</v>
      </c>
    </row>
    <row r="54" spans="7:11">
      <c r="G54" s="307">
        <v>1191</v>
      </c>
      <c r="H54" s="308">
        <v>0</v>
      </c>
      <c r="I54" s="308">
        <v>602</v>
      </c>
      <c r="J54" s="308">
        <v>603</v>
      </c>
      <c r="K54" s="309">
        <v>43200.292928240742</v>
      </c>
    </row>
    <row r="55" spans="7:11">
      <c r="G55" s="307">
        <v>988</v>
      </c>
      <c r="H55" s="308">
        <v>0</v>
      </c>
      <c r="I55" s="308">
        <v>504</v>
      </c>
      <c r="J55" s="308">
        <v>491</v>
      </c>
      <c r="K55" s="309">
        <v>43200.293483796297</v>
      </c>
    </row>
    <row r="56" spans="7:11">
      <c r="G56" s="307">
        <v>1224</v>
      </c>
      <c r="H56" s="308">
        <v>0</v>
      </c>
      <c r="I56" s="308">
        <v>613</v>
      </c>
      <c r="J56" s="308">
        <v>625</v>
      </c>
      <c r="K56" s="309">
        <v>43200.294027777774</v>
      </c>
    </row>
    <row r="57" spans="7:11">
      <c r="G57" s="307">
        <v>731</v>
      </c>
      <c r="H57" s="308">
        <v>0</v>
      </c>
      <c r="I57" s="308">
        <v>402</v>
      </c>
      <c r="J57" s="308">
        <v>368</v>
      </c>
      <c r="K57" s="309">
        <v>43200.29420138889</v>
      </c>
    </row>
    <row r="58" spans="7:11">
      <c r="G58" s="307">
        <v>879</v>
      </c>
      <c r="H58" s="308">
        <v>0</v>
      </c>
      <c r="I58" s="308">
        <v>446</v>
      </c>
      <c r="J58" s="308">
        <v>446</v>
      </c>
      <c r="K58" s="309">
        <v>43200.294560185182</v>
      </c>
    </row>
    <row r="59" spans="7:11">
      <c r="G59" s="307">
        <v>818</v>
      </c>
      <c r="H59" s="308">
        <v>0</v>
      </c>
      <c r="I59" s="308">
        <v>407</v>
      </c>
      <c r="J59" s="308">
        <v>419</v>
      </c>
      <c r="K59" s="309">
        <v>43200.294930555552</v>
      </c>
    </row>
    <row r="60" spans="7:11">
      <c r="G60" s="307">
        <v>879</v>
      </c>
      <c r="H60" s="308">
        <v>0</v>
      </c>
      <c r="I60" s="308">
        <v>450</v>
      </c>
      <c r="J60" s="308">
        <v>439</v>
      </c>
      <c r="K60" s="309">
        <v>43200.295289351852</v>
      </c>
    </row>
    <row r="61" spans="7:11">
      <c r="G61" s="307">
        <v>862</v>
      </c>
      <c r="H61" s="308">
        <v>0</v>
      </c>
      <c r="I61" s="308">
        <v>434</v>
      </c>
      <c r="J61" s="308">
        <v>440</v>
      </c>
      <c r="K61" s="309">
        <v>43200.295659722222</v>
      </c>
    </row>
    <row r="62" spans="7:11">
      <c r="G62" s="307">
        <v>919</v>
      </c>
      <c r="H62" s="308">
        <v>0</v>
      </c>
      <c r="I62" s="308">
        <v>461</v>
      </c>
      <c r="J62" s="308">
        <v>469</v>
      </c>
      <c r="K62" s="309">
        <v>43200.296018518522</v>
      </c>
    </row>
    <row r="63" spans="7:11">
      <c r="G63" s="307">
        <v>958</v>
      </c>
      <c r="H63" s="308">
        <v>0</v>
      </c>
      <c r="I63" s="308">
        <v>482</v>
      </c>
      <c r="J63" s="308">
        <v>478</v>
      </c>
      <c r="K63" s="309">
        <v>43200.296388888892</v>
      </c>
    </row>
    <row r="64" spans="7:11">
      <c r="G64" s="307">
        <v>953</v>
      </c>
      <c r="H64" s="308">
        <v>0</v>
      </c>
      <c r="I64" s="308">
        <v>484</v>
      </c>
      <c r="J64" s="308">
        <v>479</v>
      </c>
      <c r="K64" s="309">
        <v>43200.296759259261</v>
      </c>
    </row>
    <row r="65" spans="7:11">
      <c r="G65" s="307">
        <v>777</v>
      </c>
      <c r="H65" s="308">
        <v>0</v>
      </c>
      <c r="I65" s="308">
        <v>385</v>
      </c>
      <c r="J65" s="308">
        <v>394</v>
      </c>
      <c r="K65" s="309">
        <v>43200.297118055554</v>
      </c>
    </row>
    <row r="66" spans="7:11">
      <c r="G66" s="307">
        <v>991</v>
      </c>
      <c r="H66" s="308">
        <v>0</v>
      </c>
      <c r="I66" s="308">
        <v>500</v>
      </c>
      <c r="J66" s="308">
        <v>498</v>
      </c>
      <c r="K66" s="309">
        <v>43200.297476851854</v>
      </c>
    </row>
    <row r="67" spans="7:11">
      <c r="G67" s="307">
        <v>1077</v>
      </c>
      <c r="H67" s="308">
        <v>0</v>
      </c>
      <c r="I67" s="308">
        <v>544</v>
      </c>
      <c r="J67" s="308">
        <v>545</v>
      </c>
      <c r="K67" s="309">
        <v>43200.297847222224</v>
      </c>
    </row>
    <row r="68" spans="7:11">
      <c r="G68" s="307">
        <v>1097</v>
      </c>
      <c r="H68" s="308">
        <v>0</v>
      </c>
      <c r="I68" s="308">
        <v>548</v>
      </c>
      <c r="J68" s="308">
        <v>551</v>
      </c>
      <c r="K68" s="309">
        <v>43200.298206018517</v>
      </c>
    </row>
    <row r="69" spans="7:11">
      <c r="G69" s="307">
        <v>1017</v>
      </c>
      <c r="H69" s="308">
        <v>0</v>
      </c>
      <c r="I69" s="308">
        <v>518</v>
      </c>
      <c r="J69" s="308">
        <v>512</v>
      </c>
      <c r="K69" s="309">
        <v>43200.298564814817</v>
      </c>
    </row>
    <row r="70" spans="7:11">
      <c r="G70" s="307">
        <v>902</v>
      </c>
      <c r="H70" s="308">
        <v>0</v>
      </c>
      <c r="I70" s="308">
        <v>449</v>
      </c>
      <c r="J70" s="308">
        <v>456</v>
      </c>
      <c r="K70" s="309">
        <v>43200.298935185187</v>
      </c>
    </row>
    <row r="71" spans="7:11">
      <c r="G71" s="307">
        <v>958</v>
      </c>
      <c r="H71" s="308">
        <v>0</v>
      </c>
      <c r="I71" s="308">
        <v>478</v>
      </c>
      <c r="J71" s="308">
        <v>496</v>
      </c>
      <c r="K71" s="309">
        <v>43200.299305555556</v>
      </c>
    </row>
    <row r="72" spans="7:11">
      <c r="G72" s="307">
        <v>1056</v>
      </c>
      <c r="H72" s="308">
        <v>0</v>
      </c>
      <c r="I72" s="308">
        <v>533</v>
      </c>
      <c r="J72" s="308">
        <v>533</v>
      </c>
      <c r="K72" s="309">
        <v>43200.299826388888</v>
      </c>
    </row>
    <row r="73" spans="7:11">
      <c r="G73" s="307">
        <v>1025</v>
      </c>
      <c r="H73" s="308">
        <v>0</v>
      </c>
      <c r="I73" s="308">
        <v>521</v>
      </c>
      <c r="J73" s="308">
        <v>510</v>
      </c>
      <c r="K73" s="309">
        <v>43200.300532407404</v>
      </c>
    </row>
    <row r="74" spans="7:11">
      <c r="G74" s="307">
        <v>959</v>
      </c>
      <c r="H74" s="308">
        <v>0</v>
      </c>
      <c r="I74" s="308">
        <v>478</v>
      </c>
      <c r="J74" s="308">
        <v>488</v>
      </c>
      <c r="K74" s="309">
        <v>43200.275277777779</v>
      </c>
    </row>
    <row r="75" spans="7:11">
      <c r="G75" s="307">
        <v>1039</v>
      </c>
      <c r="H75" s="308">
        <v>0</v>
      </c>
      <c r="I75" s="308">
        <v>545</v>
      </c>
      <c r="J75" s="308">
        <v>523</v>
      </c>
      <c r="K75" s="309">
        <v>43200.275590277779</v>
      </c>
    </row>
    <row r="76" spans="7:11">
      <c r="G76" s="307">
        <v>1102</v>
      </c>
      <c r="H76" s="307">
        <v>0</v>
      </c>
      <c r="I76" s="307">
        <v>553</v>
      </c>
      <c r="J76" s="307">
        <v>558</v>
      </c>
      <c r="K76" s="309">
        <v>43200.276076388887</v>
      </c>
    </row>
    <row r="77" spans="7:11">
      <c r="G77" s="307">
        <v>891</v>
      </c>
      <c r="H77" s="308">
        <v>0</v>
      </c>
      <c r="I77" s="308">
        <v>449</v>
      </c>
      <c r="J77" s="308">
        <v>453</v>
      </c>
      <c r="K77" s="309">
        <v>43200.277754629627</v>
      </c>
    </row>
    <row r="78" spans="7:11">
      <c r="G78" s="307">
        <v>930</v>
      </c>
      <c r="H78" s="308">
        <v>0</v>
      </c>
      <c r="I78" s="308">
        <v>466</v>
      </c>
      <c r="J78" s="308">
        <v>467</v>
      </c>
      <c r="K78" s="309">
        <v>43200.278298611112</v>
      </c>
    </row>
    <row r="79" spans="7:11">
      <c r="G79" s="307">
        <v>947</v>
      </c>
      <c r="H79" s="308">
        <v>0</v>
      </c>
      <c r="I79" s="308">
        <v>482</v>
      </c>
      <c r="J79" s="308">
        <v>475</v>
      </c>
      <c r="K79" s="309">
        <v>43200.278854166667</v>
      </c>
    </row>
    <row r="80" spans="7:11">
      <c r="G80" s="307">
        <v>1039</v>
      </c>
      <c r="H80" s="308">
        <v>0</v>
      </c>
      <c r="I80" s="308">
        <v>521</v>
      </c>
      <c r="J80" s="308">
        <v>524</v>
      </c>
      <c r="K80" s="309">
        <v>43200.27921296296</v>
      </c>
    </row>
    <row r="81" spans="1:17">
      <c r="G81" s="307">
        <v>1011</v>
      </c>
      <c r="H81" s="308">
        <v>0</v>
      </c>
      <c r="I81" s="308">
        <v>513</v>
      </c>
      <c r="J81" s="308">
        <v>514</v>
      </c>
      <c r="K81" s="309">
        <v>43200.279756944445</v>
      </c>
    </row>
    <row r="82" spans="1:17">
      <c r="G82" s="307">
        <v>1038</v>
      </c>
      <c r="H82" s="308">
        <v>0</v>
      </c>
      <c r="I82" s="308">
        <v>525</v>
      </c>
      <c r="J82" s="308">
        <v>517</v>
      </c>
      <c r="K82" s="309">
        <v>43200.280717592592</v>
      </c>
    </row>
    <row r="83" spans="1:17">
      <c r="G83" s="307">
        <v>1039</v>
      </c>
      <c r="H83" s="308">
        <v>0</v>
      </c>
      <c r="I83" s="308">
        <v>530</v>
      </c>
      <c r="J83" s="308">
        <v>517</v>
      </c>
      <c r="K83" s="309">
        <v>43200.281215277777</v>
      </c>
    </row>
    <row r="84" spans="1:17">
      <c r="G84" s="307">
        <v>1098</v>
      </c>
      <c r="H84" s="308">
        <v>0</v>
      </c>
      <c r="I84" s="308">
        <v>568</v>
      </c>
      <c r="J84" s="308">
        <v>540</v>
      </c>
      <c r="K84" s="309">
        <v>43200.281585648147</v>
      </c>
    </row>
    <row r="85" spans="1:17">
      <c r="G85" s="307">
        <v>1193</v>
      </c>
      <c r="H85" s="308">
        <v>0</v>
      </c>
      <c r="I85" s="308">
        <v>595</v>
      </c>
      <c r="J85" s="308">
        <v>594</v>
      </c>
      <c r="K85" s="309">
        <v>43200.281909722224</v>
      </c>
    </row>
    <row r="86" spans="1:17">
      <c r="G86" s="307">
        <v>1164</v>
      </c>
      <c r="H86" s="308">
        <v>0</v>
      </c>
      <c r="I86" s="308">
        <v>595</v>
      </c>
      <c r="J86" s="308">
        <v>617</v>
      </c>
      <c r="K86" s="309">
        <v>43200.282268518517</v>
      </c>
    </row>
    <row r="87" spans="1:17">
      <c r="G87" s="307">
        <v>861</v>
      </c>
      <c r="H87" s="308">
        <v>0</v>
      </c>
      <c r="I87" s="308">
        <v>436</v>
      </c>
      <c r="J87" s="308">
        <v>433</v>
      </c>
      <c r="K87" s="309">
        <v>43200.285428240742</v>
      </c>
    </row>
    <row r="88" spans="1:17">
      <c r="G88" s="307">
        <v>1210</v>
      </c>
      <c r="H88" s="308">
        <v>0</v>
      </c>
      <c r="I88" s="308">
        <v>594</v>
      </c>
      <c r="J88" s="308">
        <v>612</v>
      </c>
      <c r="K88" s="309">
        <v>43200.286006944443</v>
      </c>
    </row>
    <row r="89" spans="1:17" s="310" customFormat="1">
      <c r="B89" s="306"/>
      <c r="C89" s="306"/>
      <c r="D89" s="306"/>
      <c r="E89" s="306"/>
      <c r="F89" s="306"/>
      <c r="G89" s="307">
        <v>1111</v>
      </c>
      <c r="H89" s="308">
        <v>0</v>
      </c>
      <c r="I89" s="308">
        <v>559</v>
      </c>
      <c r="J89" s="308">
        <v>563</v>
      </c>
      <c r="K89" s="309">
        <v>43200.286377314813</v>
      </c>
      <c r="M89" s="311"/>
      <c r="N89" s="311"/>
      <c r="O89" s="311"/>
      <c r="P89" s="312"/>
      <c r="Q89" s="311"/>
    </row>
    <row r="90" spans="1:17" s="310" customFormat="1">
      <c r="B90" s="306"/>
      <c r="C90" s="306"/>
      <c r="D90" s="306"/>
      <c r="E90" s="306"/>
      <c r="F90" s="306"/>
      <c r="G90" s="307"/>
      <c r="H90" s="308"/>
      <c r="I90" s="308"/>
      <c r="J90" s="308"/>
      <c r="K90" s="309"/>
      <c r="M90" s="311"/>
      <c r="N90" s="311"/>
      <c r="O90" s="311"/>
      <c r="P90" s="312"/>
      <c r="Q90" s="311"/>
    </row>
    <row r="91" spans="1:17" s="310" customFormat="1">
      <c r="B91" s="306"/>
      <c r="C91" s="306"/>
      <c r="D91" s="306"/>
      <c r="E91" s="306"/>
      <c r="F91" s="306"/>
      <c r="G91" s="307"/>
      <c r="H91" s="308"/>
      <c r="I91" s="308"/>
      <c r="J91" s="308"/>
      <c r="K91" s="309"/>
      <c r="M91" s="311"/>
      <c r="N91" s="311"/>
      <c r="O91" s="311"/>
      <c r="P91" s="312"/>
      <c r="Q91" s="311"/>
    </row>
    <row r="92" spans="1:17" s="310" customFormat="1">
      <c r="B92" s="306"/>
      <c r="C92" s="306"/>
      <c r="D92" s="306"/>
      <c r="E92" s="306"/>
      <c r="F92" s="306"/>
      <c r="G92" s="307"/>
      <c r="H92" s="308"/>
      <c r="I92" s="308"/>
      <c r="J92" s="308"/>
      <c r="K92" s="309"/>
      <c r="M92" s="311"/>
      <c r="N92" s="311"/>
      <c r="O92" s="311"/>
      <c r="P92" s="312"/>
      <c r="Q92" s="311"/>
    </row>
    <row r="93" spans="1:17" s="310" customFormat="1">
      <c r="A93" s="306"/>
      <c r="B93" s="306"/>
      <c r="C93" s="306"/>
      <c r="D93" s="306"/>
      <c r="E93" s="306"/>
      <c r="F93" s="306"/>
      <c r="G93" s="307"/>
      <c r="H93" s="308"/>
      <c r="I93" s="308"/>
      <c r="J93" s="308"/>
      <c r="K93" s="309"/>
      <c r="M93" s="311"/>
      <c r="N93" s="311"/>
      <c r="O93" s="311"/>
      <c r="P93" s="312"/>
      <c r="Q93" s="311"/>
    </row>
    <row r="94" spans="1:17" s="310" customFormat="1">
      <c r="A94" s="313">
        <v>1809600753</v>
      </c>
      <c r="B94" s="313"/>
      <c r="C94" s="313"/>
      <c r="D94" s="313"/>
      <c r="E94" s="313"/>
      <c r="F94" s="313"/>
      <c r="G94" s="307">
        <v>911</v>
      </c>
      <c r="H94" s="308">
        <v>0</v>
      </c>
      <c r="I94" s="308">
        <v>460</v>
      </c>
      <c r="J94" s="308">
        <v>461</v>
      </c>
      <c r="K94" s="309">
        <v>43200.306284722225</v>
      </c>
      <c r="M94" s="311"/>
      <c r="N94" s="311"/>
      <c r="O94" s="311"/>
      <c r="P94" s="312"/>
      <c r="Q94" s="311"/>
    </row>
    <row r="95" spans="1:17" s="310" customFormat="1">
      <c r="A95" s="313">
        <v>1809600759</v>
      </c>
      <c r="B95" s="313"/>
      <c r="C95" s="313"/>
      <c r="D95" s="313"/>
      <c r="E95" s="313"/>
      <c r="F95" s="313"/>
      <c r="G95" s="307">
        <v>688</v>
      </c>
      <c r="H95" s="308">
        <v>0</v>
      </c>
      <c r="I95" s="308">
        <v>350</v>
      </c>
      <c r="J95" s="308">
        <v>346</v>
      </c>
      <c r="K95" s="309">
        <v>43200.306666666664</v>
      </c>
      <c r="M95" s="311"/>
      <c r="N95" s="311"/>
      <c r="O95" s="311"/>
      <c r="P95" s="312"/>
      <c r="Q95" s="311"/>
    </row>
    <row r="96" spans="1:17" s="310" customFormat="1">
      <c r="A96" s="313">
        <v>1809600772</v>
      </c>
      <c r="B96" s="313"/>
      <c r="C96" s="313"/>
      <c r="D96" s="313"/>
      <c r="E96" s="313"/>
      <c r="F96" s="313"/>
      <c r="G96" s="307">
        <v>901</v>
      </c>
      <c r="H96" s="308">
        <v>0</v>
      </c>
      <c r="I96" s="308">
        <v>455</v>
      </c>
      <c r="J96" s="308">
        <v>461</v>
      </c>
      <c r="K96" s="309">
        <v>43200.30704861111</v>
      </c>
      <c r="M96" s="311"/>
      <c r="N96" s="311"/>
      <c r="O96" s="311"/>
      <c r="P96" s="312"/>
      <c r="Q96" s="311"/>
    </row>
    <row r="97" spans="1:17" s="310" customFormat="1">
      <c r="A97" s="313">
        <v>1809600776</v>
      </c>
      <c r="B97" s="313"/>
      <c r="C97" s="313"/>
      <c r="D97" s="313"/>
      <c r="E97" s="313"/>
      <c r="F97" s="313"/>
      <c r="G97" s="307">
        <v>816</v>
      </c>
      <c r="H97" s="308">
        <v>0</v>
      </c>
      <c r="I97" s="308">
        <v>409</v>
      </c>
      <c r="J97" s="308">
        <v>414</v>
      </c>
      <c r="K97" s="309">
        <v>43200.310856481483</v>
      </c>
      <c r="M97" s="311"/>
      <c r="N97" s="311"/>
      <c r="O97" s="311"/>
      <c r="P97" s="312"/>
      <c r="Q97" s="311"/>
    </row>
    <row r="98" spans="1:17" s="310" customFormat="1">
      <c r="A98" s="313">
        <v>1809600785</v>
      </c>
      <c r="B98" s="313"/>
      <c r="C98" s="313"/>
      <c r="D98" s="313"/>
      <c r="E98" s="313"/>
      <c r="F98" s="313"/>
      <c r="G98" s="307">
        <v>883</v>
      </c>
      <c r="H98" s="308">
        <v>0</v>
      </c>
      <c r="I98" s="308">
        <v>446</v>
      </c>
      <c r="J98" s="308">
        <v>444</v>
      </c>
      <c r="K98" s="309">
        <v>43200.307800925926</v>
      </c>
      <c r="M98" s="311"/>
      <c r="N98" s="311"/>
      <c r="O98" s="311"/>
      <c r="P98" s="312"/>
      <c r="Q98" s="311"/>
    </row>
    <row r="99" spans="1:17" s="310" customFormat="1">
      <c r="A99" s="313">
        <v>1809600787</v>
      </c>
      <c r="B99" s="313"/>
      <c r="C99" s="313"/>
      <c r="D99" s="313"/>
      <c r="E99" s="313"/>
      <c r="F99" s="313"/>
      <c r="G99" s="307">
        <v>977</v>
      </c>
      <c r="H99" s="308">
        <v>0</v>
      </c>
      <c r="I99" s="308">
        <v>493</v>
      </c>
      <c r="J99" s="308">
        <v>496</v>
      </c>
      <c r="K99" s="309">
        <v>43200.308182870373</v>
      </c>
      <c r="M99" s="311"/>
      <c r="N99" s="311"/>
      <c r="O99" s="311"/>
      <c r="P99" s="312"/>
      <c r="Q99" s="311"/>
    </row>
    <row r="100" spans="1:17" s="310" customFormat="1">
      <c r="A100" s="313">
        <v>1809600800</v>
      </c>
      <c r="B100" s="313"/>
      <c r="C100" s="313"/>
      <c r="D100" s="313"/>
      <c r="E100" s="313"/>
      <c r="F100" s="313"/>
      <c r="G100" s="307">
        <v>971</v>
      </c>
      <c r="H100" s="308">
        <v>0</v>
      </c>
      <c r="I100" s="308">
        <v>499</v>
      </c>
      <c r="J100" s="308">
        <v>490</v>
      </c>
      <c r="K100" s="309">
        <v>43200.309178240743</v>
      </c>
      <c r="M100" s="311"/>
      <c r="N100" s="311"/>
      <c r="O100" s="311"/>
      <c r="P100" s="312"/>
      <c r="Q100" s="311"/>
    </row>
    <row r="101" spans="1:17" s="310" customFormat="1">
      <c r="A101" s="313">
        <v>1809600835</v>
      </c>
      <c r="B101" s="313"/>
      <c r="C101" s="313"/>
      <c r="D101" s="313"/>
      <c r="E101" s="313"/>
      <c r="F101" s="313"/>
      <c r="G101" s="307">
        <v>1138</v>
      </c>
      <c r="H101" s="308">
        <v>0</v>
      </c>
      <c r="I101" s="308">
        <v>565</v>
      </c>
      <c r="J101" s="308">
        <v>573</v>
      </c>
      <c r="K101" s="309">
        <v>43200.316296296296</v>
      </c>
      <c r="M101" s="311"/>
      <c r="N101" s="311"/>
      <c r="O101" s="311"/>
      <c r="P101" s="312"/>
      <c r="Q101" s="311"/>
    </row>
    <row r="102" spans="1:17" s="310" customFormat="1">
      <c r="A102" s="313">
        <v>1809600839</v>
      </c>
      <c r="B102" s="313"/>
      <c r="C102" s="313"/>
      <c r="D102" s="313"/>
      <c r="E102" s="313"/>
      <c r="F102" s="313"/>
      <c r="G102" s="307">
        <v>893</v>
      </c>
      <c r="H102" s="308">
        <v>0</v>
      </c>
      <c r="I102" s="308">
        <v>458</v>
      </c>
      <c r="J102" s="308">
        <v>449</v>
      </c>
      <c r="K102" s="309">
        <v>43200.315243055556</v>
      </c>
      <c r="M102" s="311"/>
      <c r="N102" s="311"/>
      <c r="O102" s="311"/>
      <c r="P102" s="312"/>
      <c r="Q102" s="311"/>
    </row>
    <row r="103" spans="1:17" s="310" customFormat="1">
      <c r="A103" s="313">
        <v>1809600847</v>
      </c>
      <c r="B103" s="313"/>
      <c r="C103" s="313"/>
      <c r="D103" s="313"/>
      <c r="E103" s="313"/>
      <c r="F103" s="313"/>
      <c r="G103" s="307">
        <v>1115</v>
      </c>
      <c r="H103" s="308">
        <v>0</v>
      </c>
      <c r="I103" s="308">
        <v>570</v>
      </c>
      <c r="J103" s="308">
        <v>558</v>
      </c>
      <c r="K103" s="309">
        <v>43200.311273148145</v>
      </c>
      <c r="M103" s="311"/>
      <c r="N103" s="311"/>
      <c r="O103" s="311"/>
      <c r="P103" s="312"/>
      <c r="Q103" s="311"/>
    </row>
    <row r="104" spans="1:17" s="310" customFormat="1">
      <c r="A104" s="313">
        <v>1809600857</v>
      </c>
      <c r="B104" s="313"/>
      <c r="C104" s="313"/>
      <c r="D104" s="313"/>
      <c r="E104" s="313"/>
      <c r="F104" s="313"/>
      <c r="G104" s="307">
        <v>894</v>
      </c>
      <c r="H104" s="308">
        <v>0</v>
      </c>
      <c r="I104" s="308">
        <v>458</v>
      </c>
      <c r="J104" s="308">
        <v>451</v>
      </c>
      <c r="K104" s="309">
        <v>43200.310439814813</v>
      </c>
      <c r="M104" s="311"/>
      <c r="N104" s="311"/>
      <c r="O104" s="311"/>
      <c r="P104" s="312"/>
      <c r="Q104" s="311"/>
    </row>
    <row r="105" spans="1:17" s="310" customFormat="1">
      <c r="A105" s="313">
        <v>1809600858</v>
      </c>
      <c r="B105" s="313"/>
      <c r="C105" s="313"/>
      <c r="D105" s="313"/>
      <c r="E105" s="313"/>
      <c r="F105" s="313"/>
      <c r="G105" s="307">
        <v>923</v>
      </c>
      <c r="H105" s="308">
        <v>0</v>
      </c>
      <c r="I105" s="308">
        <v>464</v>
      </c>
      <c r="J105" s="308">
        <v>475</v>
      </c>
      <c r="K105" s="309">
        <v>43200.311689814815</v>
      </c>
      <c r="M105" s="311"/>
      <c r="N105" s="311"/>
      <c r="O105" s="311"/>
      <c r="P105" s="312"/>
      <c r="Q105" s="311"/>
    </row>
    <row r="106" spans="1:17" s="310" customFormat="1">
      <c r="A106" s="313">
        <v>1809600860</v>
      </c>
      <c r="B106" s="313"/>
      <c r="C106" s="313"/>
      <c r="D106" s="313"/>
      <c r="E106" s="313"/>
      <c r="F106" s="313"/>
      <c r="G106" s="307">
        <v>1132</v>
      </c>
      <c r="H106" s="308">
        <v>0</v>
      </c>
      <c r="I106" s="308">
        <v>524</v>
      </c>
      <c r="J106" s="308">
        <v>512</v>
      </c>
      <c r="K106" s="309">
        <v>43200.310011574074</v>
      </c>
      <c r="M106" s="311"/>
      <c r="N106" s="311"/>
      <c r="O106" s="311"/>
      <c r="P106" s="312"/>
      <c r="Q106" s="311"/>
    </row>
    <row r="107" spans="1:17" s="310" customFormat="1">
      <c r="A107" s="313">
        <v>1809600867</v>
      </c>
      <c r="B107" s="313"/>
      <c r="C107" s="313"/>
      <c r="D107" s="313"/>
      <c r="E107" s="313"/>
      <c r="F107" s="313"/>
      <c r="G107" s="307">
        <v>1046</v>
      </c>
      <c r="H107" s="308">
        <v>0</v>
      </c>
      <c r="I107" s="308">
        <v>527</v>
      </c>
      <c r="J107" s="308">
        <v>524</v>
      </c>
      <c r="K107" s="309">
        <v>43200.312314814815</v>
      </c>
      <c r="M107" s="311"/>
      <c r="N107" s="311"/>
      <c r="O107" s="311"/>
      <c r="P107" s="312"/>
      <c r="Q107" s="311"/>
    </row>
    <row r="108" spans="1:17" s="310" customFormat="1">
      <c r="A108" s="313">
        <v>1809600870</v>
      </c>
      <c r="B108" s="313"/>
      <c r="C108" s="313"/>
      <c r="D108" s="313"/>
      <c r="E108" s="313"/>
      <c r="F108" s="313"/>
      <c r="G108" s="307">
        <v>956</v>
      </c>
      <c r="H108" s="308">
        <v>0</v>
      </c>
      <c r="I108" s="308">
        <v>483</v>
      </c>
      <c r="J108" s="308">
        <v>478</v>
      </c>
      <c r="K108" s="309">
        <v>43200.312731481485</v>
      </c>
      <c r="M108" s="311"/>
      <c r="N108" s="311"/>
      <c r="O108" s="311"/>
      <c r="P108" s="312"/>
      <c r="Q108" s="311"/>
    </row>
    <row r="109" spans="1:17" s="310" customFormat="1">
      <c r="A109" s="313">
        <v>1809600891</v>
      </c>
      <c r="B109" s="313"/>
      <c r="C109" s="313"/>
      <c r="D109" s="313"/>
      <c r="E109" s="313"/>
      <c r="F109" s="313"/>
      <c r="G109" s="307">
        <v>1182</v>
      </c>
      <c r="H109" s="308">
        <v>0</v>
      </c>
      <c r="I109" s="308">
        <v>596</v>
      </c>
      <c r="J109" s="308">
        <v>589</v>
      </c>
      <c r="K109" s="309">
        <v>43200.313368055555</v>
      </c>
      <c r="M109" s="311"/>
      <c r="N109" s="311"/>
      <c r="O109" s="311"/>
      <c r="P109" s="312"/>
      <c r="Q109" s="311"/>
    </row>
    <row r="110" spans="1:17" s="310" customFormat="1">
      <c r="A110" s="313">
        <v>1809600902</v>
      </c>
      <c r="B110" s="313"/>
      <c r="C110" s="313"/>
      <c r="D110" s="313"/>
      <c r="E110" s="313"/>
      <c r="F110" s="313"/>
      <c r="G110" s="307">
        <v>915</v>
      </c>
      <c r="H110" s="308">
        <v>0</v>
      </c>
      <c r="I110" s="308">
        <v>462</v>
      </c>
      <c r="J110" s="308">
        <v>463</v>
      </c>
      <c r="K110" s="309">
        <v>43200.313946759263</v>
      </c>
      <c r="M110" s="311"/>
      <c r="N110" s="311"/>
      <c r="O110" s="311"/>
      <c r="P110" s="312"/>
      <c r="Q110" s="311"/>
    </row>
    <row r="111" spans="1:17" s="310" customFormat="1">
      <c r="A111" s="313">
        <v>1809600909</v>
      </c>
      <c r="B111" s="313"/>
      <c r="C111" s="313"/>
      <c r="D111" s="313"/>
      <c r="E111" s="313"/>
      <c r="F111" s="313"/>
      <c r="G111" s="307">
        <v>1036</v>
      </c>
      <c r="H111" s="308">
        <v>0</v>
      </c>
      <c r="I111" s="308">
        <v>532</v>
      </c>
      <c r="J111" s="308">
        <v>524</v>
      </c>
      <c r="K111" s="309">
        <v>43200.314571759256</v>
      </c>
      <c r="M111" s="311"/>
      <c r="N111" s="311"/>
      <c r="O111" s="311"/>
      <c r="P111" s="312"/>
      <c r="Q111" s="311"/>
    </row>
    <row r="112" spans="1:17" s="310" customFormat="1">
      <c r="A112" s="313">
        <v>1809600915</v>
      </c>
      <c r="B112" s="313"/>
      <c r="C112" s="313"/>
      <c r="D112" s="313"/>
      <c r="E112" s="313"/>
      <c r="F112" s="313"/>
      <c r="G112" s="307">
        <v>935</v>
      </c>
      <c r="H112" s="308">
        <v>0</v>
      </c>
      <c r="I112" s="308">
        <v>466</v>
      </c>
      <c r="J112" s="308">
        <v>473</v>
      </c>
      <c r="K112" s="309">
        <v>43200.314826388887</v>
      </c>
      <c r="M112" s="311"/>
      <c r="N112" s="311"/>
      <c r="O112" s="311"/>
      <c r="P112" s="312"/>
      <c r="Q112" s="311"/>
    </row>
    <row r="113" spans="1:17" s="310" customFormat="1">
      <c r="A113" s="313">
        <v>1809600926</v>
      </c>
      <c r="B113" s="313"/>
      <c r="C113" s="313"/>
      <c r="D113" s="313"/>
      <c r="E113" s="313"/>
      <c r="F113" s="313"/>
      <c r="G113" s="307">
        <v>861</v>
      </c>
      <c r="H113" s="308">
        <v>0</v>
      </c>
      <c r="I113" s="308">
        <v>432</v>
      </c>
      <c r="J113" s="308">
        <v>436</v>
      </c>
      <c r="K113" s="309">
        <v>43200.315671296295</v>
      </c>
      <c r="M113" s="311"/>
      <c r="N113" s="311"/>
      <c r="O113" s="311"/>
      <c r="P113" s="312"/>
      <c r="Q113" s="311"/>
    </row>
    <row r="114" spans="1:17" s="310" customFormat="1">
      <c r="A114" s="313">
        <v>1809600939</v>
      </c>
      <c r="B114" s="313"/>
      <c r="C114" s="313"/>
      <c r="D114" s="313"/>
      <c r="E114" s="313"/>
      <c r="F114" s="313"/>
      <c r="G114" s="307">
        <v>964</v>
      </c>
      <c r="H114" s="308">
        <v>0</v>
      </c>
      <c r="I114" s="308">
        <v>489</v>
      </c>
      <c r="J114" s="308">
        <v>493</v>
      </c>
      <c r="K114" s="309">
        <v>43200.307430555556</v>
      </c>
      <c r="M114" s="311"/>
      <c r="N114" s="311"/>
      <c r="O114" s="311"/>
      <c r="P114" s="312"/>
      <c r="Q114" s="311"/>
    </row>
    <row r="115" spans="1:17" s="310" customFormat="1">
      <c r="A115" s="313">
        <v>1809601244</v>
      </c>
      <c r="B115" s="313"/>
      <c r="C115" s="313"/>
      <c r="D115" s="313"/>
      <c r="E115" s="313"/>
      <c r="F115" s="313"/>
      <c r="G115" s="307">
        <v>1076</v>
      </c>
      <c r="H115" s="308">
        <v>0</v>
      </c>
      <c r="I115" s="308">
        <v>542</v>
      </c>
      <c r="J115" s="308">
        <v>548</v>
      </c>
      <c r="K115" s="309">
        <v>43200.308564814812</v>
      </c>
      <c r="M115" s="311"/>
      <c r="N115" s="311"/>
      <c r="O115" s="311"/>
      <c r="P115" s="312"/>
      <c r="Q115" s="311"/>
    </row>
    <row r="116" spans="1:17" s="310" customFormat="1">
      <c r="A116" s="313">
        <v>1809601245</v>
      </c>
      <c r="B116" s="313"/>
      <c r="C116" s="313"/>
      <c r="D116" s="313"/>
      <c r="E116" s="313"/>
      <c r="F116" s="313"/>
      <c r="G116" s="307">
        <v>943</v>
      </c>
      <c r="H116" s="308">
        <v>0</v>
      </c>
      <c r="I116" s="308">
        <v>473</v>
      </c>
      <c r="J116" s="308">
        <v>475</v>
      </c>
      <c r="K116" s="309">
        <v>43200.309594907405</v>
      </c>
      <c r="M116" s="311"/>
      <c r="N116" s="311"/>
      <c r="O116" s="311"/>
      <c r="P116" s="312"/>
      <c r="Q116" s="311"/>
    </row>
    <row r="117" spans="1:17" s="310" customFormat="1">
      <c r="A117" s="306">
        <v>1809600849</v>
      </c>
      <c r="B117" s="306"/>
      <c r="C117" s="306"/>
      <c r="D117" s="306"/>
      <c r="E117" s="306"/>
      <c r="F117" s="306"/>
      <c r="G117" s="307">
        <v>1036</v>
      </c>
      <c r="H117" s="308">
        <v>0</v>
      </c>
      <c r="I117" s="308">
        <v>520</v>
      </c>
      <c r="J117" s="308">
        <v>515</v>
      </c>
      <c r="K117" s="309">
        <v>43200.316620370373</v>
      </c>
      <c r="M117" s="311"/>
      <c r="N117" s="311"/>
      <c r="O117" s="311"/>
      <c r="P117" s="312"/>
      <c r="Q117" s="311"/>
    </row>
    <row r="118" spans="1:17" s="310" customFormat="1">
      <c r="A118" s="306">
        <v>1809600852</v>
      </c>
      <c r="B118" s="306"/>
      <c r="C118" s="306"/>
      <c r="D118" s="306"/>
      <c r="E118" s="306"/>
      <c r="F118" s="306"/>
      <c r="G118" s="307">
        <v>1029</v>
      </c>
      <c r="H118" s="308">
        <v>0</v>
      </c>
      <c r="I118" s="308">
        <v>516</v>
      </c>
      <c r="J118" s="308">
        <v>516</v>
      </c>
      <c r="K118" s="309">
        <v>43200.316921296297</v>
      </c>
      <c r="M118" s="311"/>
      <c r="N118" s="311"/>
      <c r="O118" s="311"/>
      <c r="P118" s="312"/>
      <c r="Q118" s="311"/>
    </row>
    <row r="119" spans="1:17" s="310" customFormat="1">
      <c r="A119" s="306">
        <v>1809600747</v>
      </c>
      <c r="B119" s="306"/>
      <c r="C119" s="306"/>
      <c r="D119" s="306"/>
      <c r="E119" s="306"/>
      <c r="F119" s="306"/>
      <c r="G119" s="307">
        <v>619</v>
      </c>
      <c r="H119" s="308">
        <v>0</v>
      </c>
      <c r="I119" s="308">
        <v>310</v>
      </c>
      <c r="J119" s="308">
        <v>318</v>
      </c>
      <c r="K119" s="309">
        <v>43200.317337962966</v>
      </c>
      <c r="M119" s="311"/>
      <c r="N119" s="311"/>
      <c r="O119" s="311"/>
      <c r="P119" s="312"/>
      <c r="Q119" s="311"/>
    </row>
    <row r="120" spans="1:17" s="310" customFormat="1">
      <c r="A120" s="306">
        <v>1809600940</v>
      </c>
      <c r="B120" s="306"/>
      <c r="C120" s="306"/>
      <c r="D120" s="306"/>
      <c r="E120" s="306"/>
      <c r="F120" s="306"/>
      <c r="G120" s="307">
        <v>1041</v>
      </c>
      <c r="H120" s="308">
        <v>0</v>
      </c>
      <c r="I120" s="308">
        <v>527</v>
      </c>
      <c r="J120" s="308">
        <v>485</v>
      </c>
      <c r="K120" s="309">
        <v>43200.317881944444</v>
      </c>
      <c r="M120" s="311"/>
      <c r="N120" s="311"/>
      <c r="O120" s="311"/>
      <c r="P120" s="312"/>
      <c r="Q120" s="311"/>
    </row>
    <row r="121" spans="1:17" s="310" customFormat="1">
      <c r="A121" s="306">
        <v>1809601222</v>
      </c>
      <c r="B121" s="306"/>
      <c r="C121" s="306"/>
      <c r="D121" s="306"/>
      <c r="E121" s="306"/>
      <c r="F121" s="306"/>
      <c r="G121" s="307">
        <v>1035</v>
      </c>
      <c r="H121" s="308">
        <v>0</v>
      </c>
      <c r="I121" s="308">
        <v>526</v>
      </c>
      <c r="J121" s="308">
        <v>520</v>
      </c>
      <c r="K121" s="309">
        <v>43200.318171296298</v>
      </c>
      <c r="M121" s="311"/>
      <c r="N121" s="311"/>
      <c r="O121" s="311"/>
      <c r="P121" s="312"/>
      <c r="Q121" s="311"/>
    </row>
    <row r="122" spans="1:17" s="310" customFormat="1">
      <c r="A122" s="306">
        <v>1809601226</v>
      </c>
      <c r="B122" s="306"/>
      <c r="C122" s="306"/>
      <c r="D122" s="306"/>
      <c r="E122" s="306"/>
      <c r="F122" s="306"/>
      <c r="G122" s="307">
        <v>1119</v>
      </c>
      <c r="H122" s="308">
        <v>0</v>
      </c>
      <c r="I122" s="308">
        <v>574</v>
      </c>
      <c r="J122" s="308">
        <v>554</v>
      </c>
      <c r="K122" s="309">
        <v>43200.31894675926</v>
      </c>
      <c r="M122" s="311"/>
      <c r="N122" s="311"/>
      <c r="O122" s="311"/>
      <c r="P122" s="312"/>
      <c r="Q122" s="311"/>
    </row>
    <row r="123" spans="1:17" s="310" customFormat="1">
      <c r="A123" s="306">
        <v>1809600790</v>
      </c>
      <c r="B123" s="306"/>
      <c r="C123" s="306"/>
      <c r="D123" s="306"/>
      <c r="E123" s="306"/>
      <c r="F123" s="306"/>
      <c r="G123" s="307">
        <v>903</v>
      </c>
      <c r="H123" s="308">
        <v>0</v>
      </c>
      <c r="I123" s="308">
        <v>461</v>
      </c>
      <c r="J123" s="308">
        <v>452</v>
      </c>
      <c r="K123" s="309">
        <v>43200.319236111114</v>
      </c>
      <c r="M123" s="311"/>
      <c r="N123" s="311"/>
      <c r="O123" s="311"/>
      <c r="P123" s="312"/>
      <c r="Q123" s="311"/>
    </row>
    <row r="124" spans="1:17" s="310" customFormat="1">
      <c r="A124" s="306">
        <v>1809600792</v>
      </c>
      <c r="B124" s="306"/>
      <c r="C124" s="306"/>
      <c r="D124" s="306"/>
      <c r="E124" s="306"/>
      <c r="F124" s="306"/>
      <c r="G124" s="307">
        <v>726</v>
      </c>
      <c r="H124" s="308">
        <v>0</v>
      </c>
      <c r="I124" s="308">
        <v>364</v>
      </c>
      <c r="J124" s="308">
        <v>362</v>
      </c>
      <c r="K124" s="309">
        <v>43200.31958333333</v>
      </c>
      <c r="M124" s="311"/>
      <c r="N124" s="311"/>
      <c r="O124" s="311"/>
      <c r="P124" s="312"/>
      <c r="Q124" s="311"/>
    </row>
    <row r="125" spans="1:17" s="310" customFormat="1">
      <c r="A125" s="306">
        <v>1809600793</v>
      </c>
      <c r="B125" s="306"/>
      <c r="C125" s="306"/>
      <c r="D125" s="306"/>
      <c r="E125" s="306"/>
      <c r="F125" s="306"/>
      <c r="G125" s="307">
        <v>1003</v>
      </c>
      <c r="H125" s="308">
        <v>0</v>
      </c>
      <c r="I125" s="308">
        <v>504</v>
      </c>
      <c r="J125" s="308">
        <v>498</v>
      </c>
      <c r="K125" s="309">
        <v>43200.320069444446</v>
      </c>
      <c r="M125" s="311"/>
      <c r="N125" s="311"/>
      <c r="O125" s="311"/>
      <c r="P125" s="312"/>
      <c r="Q125" s="311"/>
    </row>
    <row r="126" spans="1:17" s="310" customFormat="1">
      <c r="A126" s="306">
        <v>1809601229</v>
      </c>
      <c r="B126" s="306"/>
      <c r="C126" s="306"/>
      <c r="D126" s="306"/>
      <c r="E126" s="306"/>
      <c r="F126" s="306"/>
      <c r="G126" s="307">
        <v>972</v>
      </c>
      <c r="H126" s="308">
        <v>0</v>
      </c>
      <c r="I126" s="308">
        <v>492</v>
      </c>
      <c r="J126" s="308">
        <v>499</v>
      </c>
      <c r="K126" s="309">
        <v>43200.320428240739</v>
      </c>
      <c r="M126" s="311"/>
      <c r="N126" s="311"/>
      <c r="O126" s="311"/>
      <c r="P126" s="312"/>
      <c r="Q126" s="311"/>
    </row>
    <row r="127" spans="1:17" s="310" customFormat="1">
      <c r="A127" s="306">
        <v>1809601232</v>
      </c>
      <c r="B127" s="306"/>
      <c r="C127" s="306"/>
      <c r="D127" s="306"/>
      <c r="E127" s="306"/>
      <c r="F127" s="306"/>
      <c r="G127" s="307">
        <v>987</v>
      </c>
      <c r="H127" s="308">
        <v>0</v>
      </c>
      <c r="I127" s="308">
        <v>499</v>
      </c>
      <c r="J127" s="308">
        <v>494</v>
      </c>
      <c r="K127" s="309">
        <v>43200.320694444446</v>
      </c>
      <c r="M127" s="311"/>
      <c r="N127" s="311"/>
      <c r="O127" s="311"/>
      <c r="P127" s="312"/>
      <c r="Q127" s="311"/>
    </row>
    <row r="128" spans="1:17" s="310" customFormat="1">
      <c r="A128" s="306">
        <v>1809601237</v>
      </c>
      <c r="B128" s="306"/>
      <c r="C128" s="306"/>
      <c r="D128" s="306"/>
      <c r="E128" s="306"/>
      <c r="F128" s="306"/>
      <c r="G128" s="307">
        <v>863</v>
      </c>
      <c r="H128" s="308">
        <v>0</v>
      </c>
      <c r="I128" s="308">
        <v>435</v>
      </c>
      <c r="J128" s="308">
        <v>432</v>
      </c>
      <c r="K128" s="309">
        <v>43200.321122685185</v>
      </c>
      <c r="M128" s="311"/>
      <c r="N128" s="311"/>
      <c r="O128" s="311"/>
      <c r="P128" s="312"/>
      <c r="Q128" s="311"/>
    </row>
    <row r="129" spans="1:17" s="310" customFormat="1">
      <c r="A129" s="306">
        <v>1809600801</v>
      </c>
      <c r="B129" s="306"/>
      <c r="C129" s="306"/>
      <c r="D129" s="306"/>
      <c r="E129" s="306"/>
      <c r="F129" s="306"/>
      <c r="G129" s="307">
        <v>1158</v>
      </c>
      <c r="H129" s="308">
        <v>0</v>
      </c>
      <c r="I129" s="308">
        <v>581</v>
      </c>
      <c r="J129" s="308">
        <v>579</v>
      </c>
      <c r="K129" s="309">
        <v>43200.321539351855</v>
      </c>
      <c r="M129" s="311"/>
      <c r="N129" s="311"/>
      <c r="O129" s="311"/>
      <c r="P129" s="312"/>
      <c r="Q129" s="311"/>
    </row>
    <row r="130" spans="1:17" s="310" customFormat="1">
      <c r="A130" s="306">
        <v>1809600803</v>
      </c>
      <c r="B130" s="306"/>
      <c r="C130" s="306"/>
      <c r="D130" s="306"/>
      <c r="E130" s="306"/>
      <c r="F130" s="306"/>
      <c r="G130" s="307">
        <v>892</v>
      </c>
      <c r="H130" s="308">
        <v>0</v>
      </c>
      <c r="I130" s="308">
        <v>449</v>
      </c>
      <c r="J130" s="308">
        <v>444</v>
      </c>
      <c r="K130" s="309">
        <v>43200.321956018517</v>
      </c>
      <c r="M130" s="311"/>
      <c r="N130" s="311"/>
      <c r="O130" s="311"/>
      <c r="P130" s="312"/>
      <c r="Q130" s="311"/>
    </row>
    <row r="131" spans="1:17" s="310" customFormat="1">
      <c r="A131" s="306">
        <v>1809600807</v>
      </c>
      <c r="B131" s="306"/>
      <c r="C131" s="306"/>
      <c r="D131" s="306"/>
      <c r="E131" s="306"/>
      <c r="F131" s="306"/>
      <c r="G131" s="307">
        <v>1073</v>
      </c>
      <c r="H131" s="308">
        <v>0</v>
      </c>
      <c r="I131" s="308">
        <v>544</v>
      </c>
      <c r="J131" s="308">
        <v>544</v>
      </c>
      <c r="K131" s="309">
        <v>43200.322766203702</v>
      </c>
      <c r="M131" s="311"/>
      <c r="N131" s="311"/>
      <c r="O131" s="311"/>
      <c r="P131" s="312"/>
      <c r="Q131" s="311"/>
    </row>
    <row r="132" spans="1:17" s="310" customFormat="1">
      <c r="A132" s="306">
        <v>1809600808</v>
      </c>
      <c r="B132" s="306"/>
      <c r="C132" s="306"/>
      <c r="D132" s="306"/>
      <c r="E132" s="306"/>
      <c r="F132" s="306"/>
      <c r="G132" s="307">
        <v>999</v>
      </c>
      <c r="H132" s="308">
        <v>0</v>
      </c>
      <c r="I132" s="308">
        <v>509</v>
      </c>
      <c r="J132" s="308">
        <v>508</v>
      </c>
      <c r="K132" s="309">
        <v>43200.323009259257</v>
      </c>
      <c r="M132" s="311"/>
      <c r="N132" s="311"/>
      <c r="O132" s="311"/>
      <c r="P132" s="312"/>
      <c r="Q132" s="311"/>
    </row>
    <row r="133" spans="1:17" s="310" customFormat="1">
      <c r="A133" s="306">
        <v>1809600809</v>
      </c>
      <c r="B133" s="306"/>
      <c r="C133" s="306"/>
      <c r="D133" s="306"/>
      <c r="E133" s="306"/>
      <c r="F133" s="306"/>
      <c r="G133" s="307">
        <v>878</v>
      </c>
      <c r="H133" s="308">
        <v>0</v>
      </c>
      <c r="I133" s="308">
        <v>475</v>
      </c>
      <c r="J133" s="308">
        <v>443</v>
      </c>
      <c r="K133" s="309">
        <v>43200.323217592595</v>
      </c>
      <c r="M133" s="311"/>
      <c r="N133" s="311"/>
      <c r="O133" s="311"/>
      <c r="P133" s="312"/>
      <c r="Q133" s="311"/>
    </row>
    <row r="134" spans="1:17" s="310" customFormat="1">
      <c r="A134" s="306">
        <v>1809600815</v>
      </c>
      <c r="B134" s="306"/>
      <c r="C134" s="306"/>
      <c r="D134" s="306"/>
      <c r="E134" s="306"/>
      <c r="F134" s="306"/>
      <c r="G134" s="307">
        <v>1133</v>
      </c>
      <c r="H134" s="308">
        <v>0</v>
      </c>
      <c r="I134" s="308">
        <v>574</v>
      </c>
      <c r="J134" s="308">
        <v>574</v>
      </c>
      <c r="K134" s="309">
        <v>43200.324259259258</v>
      </c>
      <c r="M134" s="311"/>
      <c r="N134" s="311"/>
      <c r="O134" s="311"/>
      <c r="P134" s="312"/>
      <c r="Q134" s="311"/>
    </row>
    <row r="135" spans="1:17" s="310" customFormat="1">
      <c r="A135" s="306">
        <v>1809600818</v>
      </c>
      <c r="B135" s="306"/>
      <c r="C135" s="306"/>
      <c r="D135" s="306"/>
      <c r="E135" s="306"/>
      <c r="F135" s="306"/>
      <c r="G135" s="307">
        <v>1173</v>
      </c>
      <c r="H135" s="308">
        <v>0</v>
      </c>
      <c r="I135" s="308">
        <v>681</v>
      </c>
      <c r="J135" s="308">
        <v>596</v>
      </c>
      <c r="K135" s="309">
        <v>43200.324895833335</v>
      </c>
      <c r="M135" s="311"/>
      <c r="N135" s="311"/>
      <c r="O135" s="311"/>
      <c r="P135" s="312"/>
      <c r="Q135" s="311"/>
    </row>
    <row r="136" spans="1:17" s="310" customFormat="1">
      <c r="A136" s="306">
        <v>1809600819</v>
      </c>
      <c r="B136" s="306"/>
      <c r="C136" s="306"/>
      <c r="D136" s="306"/>
      <c r="E136" s="306"/>
      <c r="F136" s="306"/>
      <c r="G136" s="307">
        <v>1018</v>
      </c>
      <c r="H136" s="308">
        <v>0</v>
      </c>
      <c r="I136" s="308">
        <v>512</v>
      </c>
      <c r="J136" s="308">
        <v>509</v>
      </c>
      <c r="K136" s="309">
        <v>43200.325069444443</v>
      </c>
      <c r="M136" s="311"/>
      <c r="N136" s="311"/>
      <c r="O136" s="311"/>
      <c r="P136" s="312"/>
      <c r="Q136" s="311"/>
    </row>
    <row r="137" spans="1:17" s="310" customFormat="1">
      <c r="A137" s="306">
        <v>1809600820</v>
      </c>
      <c r="B137" s="306"/>
      <c r="C137" s="306"/>
      <c r="D137" s="306"/>
      <c r="E137" s="306"/>
      <c r="F137" s="306"/>
      <c r="G137" s="307">
        <v>1019</v>
      </c>
      <c r="H137" s="308">
        <v>0</v>
      </c>
      <c r="I137" s="308">
        <v>518</v>
      </c>
      <c r="J137" s="308">
        <v>516</v>
      </c>
      <c r="K137" s="309">
        <v>43200.325520833336</v>
      </c>
      <c r="M137" s="311"/>
      <c r="N137" s="311"/>
      <c r="O137" s="311"/>
      <c r="P137" s="312"/>
      <c r="Q137" s="311"/>
    </row>
    <row r="138" spans="1:17" s="310" customFormat="1">
      <c r="A138" s="306">
        <v>1809600822</v>
      </c>
      <c r="B138" s="306"/>
      <c r="C138" s="306"/>
      <c r="D138" s="306"/>
      <c r="E138" s="306"/>
      <c r="F138" s="306"/>
      <c r="G138" s="307">
        <v>1018</v>
      </c>
      <c r="H138" s="308">
        <v>0</v>
      </c>
      <c r="I138" s="308">
        <v>513</v>
      </c>
      <c r="J138" s="308">
        <v>511</v>
      </c>
      <c r="K138" s="309">
        <v>43200.325937499998</v>
      </c>
      <c r="M138" s="311"/>
      <c r="N138" s="311"/>
      <c r="O138" s="311"/>
      <c r="P138" s="312"/>
      <c r="Q138" s="311"/>
    </row>
    <row r="139" spans="1:17" s="310" customFormat="1">
      <c r="A139" s="306">
        <v>1809600824</v>
      </c>
      <c r="B139" s="306"/>
      <c r="C139" s="306"/>
      <c r="D139" s="306"/>
      <c r="E139" s="306"/>
      <c r="F139" s="306"/>
      <c r="G139" s="307">
        <v>993</v>
      </c>
      <c r="H139" s="308">
        <v>0</v>
      </c>
      <c r="I139" s="308">
        <v>507</v>
      </c>
      <c r="J139" s="308">
        <v>490</v>
      </c>
      <c r="K139" s="309">
        <v>43200.326666666668</v>
      </c>
      <c r="M139" s="311"/>
      <c r="N139" s="311"/>
      <c r="O139" s="311"/>
      <c r="P139" s="312"/>
      <c r="Q139" s="311"/>
    </row>
    <row r="140" spans="1:17" s="310" customFormat="1">
      <c r="A140" s="306">
        <v>1809600760</v>
      </c>
      <c r="B140" s="306"/>
      <c r="C140" s="306"/>
      <c r="D140" s="306"/>
      <c r="E140" s="306"/>
      <c r="F140" s="306"/>
      <c r="G140" s="307">
        <v>826</v>
      </c>
      <c r="H140" s="308">
        <v>0</v>
      </c>
      <c r="I140" s="308">
        <v>428</v>
      </c>
      <c r="J140" s="308">
        <v>411</v>
      </c>
      <c r="K140" s="309">
        <v>43200.326898148145</v>
      </c>
      <c r="M140" s="311"/>
      <c r="N140" s="311"/>
      <c r="O140" s="311"/>
      <c r="P140" s="312"/>
      <c r="Q140" s="311"/>
    </row>
    <row r="141" spans="1:17" s="310" customFormat="1">
      <c r="A141" s="306">
        <v>1809600875</v>
      </c>
      <c r="B141" s="306"/>
      <c r="C141" s="306"/>
      <c r="D141" s="306"/>
      <c r="E141" s="306"/>
      <c r="F141" s="306"/>
      <c r="G141" s="307">
        <v>909</v>
      </c>
      <c r="H141" s="308">
        <v>0</v>
      </c>
      <c r="I141" s="308">
        <v>463</v>
      </c>
      <c r="J141" s="308">
        <v>477</v>
      </c>
      <c r="K141" s="309">
        <v>43200.327337962961</v>
      </c>
      <c r="M141" s="311"/>
      <c r="N141" s="311"/>
      <c r="O141" s="311"/>
      <c r="P141" s="312"/>
      <c r="Q141" s="311"/>
    </row>
    <row r="142" spans="1:17" s="310" customFormat="1">
      <c r="A142" s="306">
        <v>1809600779</v>
      </c>
      <c r="B142" s="306"/>
      <c r="C142" s="306"/>
      <c r="D142" s="306"/>
      <c r="E142" s="306"/>
      <c r="F142" s="306"/>
      <c r="G142" s="307">
        <v>1087</v>
      </c>
      <c r="H142" s="308">
        <v>0</v>
      </c>
      <c r="I142" s="308">
        <v>438</v>
      </c>
      <c r="J142" s="308">
        <v>439</v>
      </c>
      <c r="K142" s="309">
        <v>43200.327615740738</v>
      </c>
      <c r="M142" s="311"/>
      <c r="N142" s="311"/>
      <c r="O142" s="311"/>
      <c r="P142" s="312"/>
      <c r="Q142" s="311"/>
    </row>
    <row r="143" spans="1:17" s="310" customFormat="1">
      <c r="A143" s="306">
        <v>1809600786</v>
      </c>
      <c r="B143" s="306"/>
      <c r="C143" s="306"/>
      <c r="D143" s="306"/>
      <c r="E143" s="306"/>
      <c r="F143" s="306"/>
      <c r="G143" s="307">
        <v>880</v>
      </c>
      <c r="H143" s="308">
        <v>0</v>
      </c>
      <c r="I143" s="308">
        <v>449</v>
      </c>
      <c r="J143" s="308">
        <v>438</v>
      </c>
      <c r="K143" s="309">
        <v>43200.328020833331</v>
      </c>
      <c r="M143" s="311"/>
      <c r="N143" s="311"/>
      <c r="O143" s="311"/>
      <c r="P143" s="312"/>
      <c r="Q143" s="311"/>
    </row>
    <row r="144" spans="1:17" s="310" customFormat="1">
      <c r="A144" s="306">
        <v>1809600788</v>
      </c>
      <c r="B144" s="306"/>
      <c r="C144" s="306"/>
      <c r="D144" s="306"/>
      <c r="E144" s="306"/>
      <c r="F144" s="306"/>
      <c r="G144" s="307">
        <v>915</v>
      </c>
      <c r="H144" s="308">
        <v>0</v>
      </c>
      <c r="I144" s="308">
        <v>460</v>
      </c>
      <c r="J144" s="308">
        <v>463</v>
      </c>
      <c r="K144" s="309">
        <v>43200.328449074077</v>
      </c>
      <c r="M144" s="311"/>
      <c r="N144" s="311"/>
      <c r="O144" s="311"/>
      <c r="P144" s="312"/>
      <c r="Q144" s="311"/>
    </row>
    <row r="145" spans="1:17" s="310" customFormat="1">
      <c r="A145" s="306">
        <v>1809601221</v>
      </c>
      <c r="B145" s="306"/>
      <c r="C145" s="306"/>
      <c r="D145" s="306"/>
      <c r="E145" s="306"/>
      <c r="F145" s="306"/>
      <c r="G145" s="307">
        <v>814</v>
      </c>
      <c r="H145" s="308">
        <v>0</v>
      </c>
      <c r="I145" s="308">
        <v>409</v>
      </c>
      <c r="J145" s="308">
        <v>411</v>
      </c>
      <c r="K145" s="309">
        <v>43200.328865740739</v>
      </c>
      <c r="M145" s="311"/>
      <c r="N145" s="311"/>
      <c r="O145" s="311"/>
      <c r="P145" s="312"/>
      <c r="Q145" s="311"/>
    </row>
    <row r="146" spans="1:17" s="310" customFormat="1">
      <c r="A146" s="306">
        <v>1809601223</v>
      </c>
      <c r="B146" s="306"/>
      <c r="C146" s="306"/>
      <c r="D146" s="306"/>
      <c r="E146" s="306"/>
      <c r="F146" s="306"/>
      <c r="G146" s="307">
        <v>974</v>
      </c>
      <c r="H146" s="308">
        <v>0</v>
      </c>
      <c r="I146" s="308">
        <v>493</v>
      </c>
      <c r="J146" s="308">
        <v>495</v>
      </c>
      <c r="K146" s="309">
        <v>43200.32949074074</v>
      </c>
      <c r="M146" s="311"/>
      <c r="N146" s="311"/>
      <c r="O146" s="311"/>
      <c r="P146" s="312"/>
      <c r="Q146" s="311"/>
    </row>
    <row r="147" spans="1:17" s="310" customFormat="1">
      <c r="A147" s="306">
        <v>1809600791</v>
      </c>
      <c r="B147" s="306"/>
      <c r="C147" s="306"/>
      <c r="D147" s="306"/>
      <c r="E147" s="306"/>
      <c r="F147" s="306"/>
      <c r="G147" s="307">
        <v>1124</v>
      </c>
      <c r="H147" s="308">
        <v>0</v>
      </c>
      <c r="I147" s="308">
        <v>576</v>
      </c>
      <c r="J147" s="308">
        <v>557</v>
      </c>
      <c r="K147" s="309">
        <v>43200.329907407409</v>
      </c>
      <c r="M147" s="311"/>
      <c r="N147" s="311"/>
      <c r="O147" s="311"/>
      <c r="P147" s="312"/>
      <c r="Q147" s="311"/>
    </row>
    <row r="148" spans="1:17" s="310" customFormat="1">
      <c r="A148" s="306">
        <v>1809600795</v>
      </c>
      <c r="B148" s="306"/>
      <c r="C148" s="306"/>
      <c r="D148" s="306"/>
      <c r="E148" s="306"/>
      <c r="F148" s="306"/>
      <c r="G148" s="307">
        <v>1005</v>
      </c>
      <c r="H148" s="308">
        <v>0</v>
      </c>
      <c r="I148" s="308">
        <v>503</v>
      </c>
      <c r="J148" s="308">
        <v>514</v>
      </c>
      <c r="K148" s="309">
        <v>43200.330335648148</v>
      </c>
      <c r="M148" s="311"/>
      <c r="N148" s="311"/>
      <c r="O148" s="311"/>
      <c r="P148" s="312"/>
      <c r="Q148" s="311"/>
    </row>
    <row r="149" spans="1:17" s="310" customFormat="1">
      <c r="A149" s="306">
        <v>1809601231</v>
      </c>
      <c r="B149" s="306"/>
      <c r="C149" s="306"/>
      <c r="D149" s="306"/>
      <c r="E149" s="306"/>
      <c r="F149" s="306"/>
      <c r="G149" s="307">
        <v>907</v>
      </c>
      <c r="H149" s="308">
        <v>0</v>
      </c>
      <c r="I149" s="308">
        <v>463</v>
      </c>
      <c r="J149" s="308">
        <v>457</v>
      </c>
      <c r="K149" s="309">
        <v>43200.33116898148</v>
      </c>
      <c r="M149" s="311"/>
      <c r="N149" s="311"/>
      <c r="O149" s="311"/>
      <c r="P149" s="312"/>
      <c r="Q149" s="311"/>
    </row>
    <row r="150" spans="1:17" s="310" customFormat="1">
      <c r="A150" s="306">
        <v>1809601233</v>
      </c>
      <c r="B150" s="306"/>
      <c r="C150" s="306"/>
      <c r="D150" s="306"/>
      <c r="E150" s="306"/>
      <c r="F150" s="306"/>
      <c r="G150" s="307">
        <v>939</v>
      </c>
      <c r="H150" s="308">
        <v>0</v>
      </c>
      <c r="I150" s="308">
        <v>474</v>
      </c>
      <c r="J150" s="308">
        <v>475</v>
      </c>
      <c r="K150" s="309">
        <v>43200.331597222219</v>
      </c>
      <c r="M150" s="311"/>
      <c r="N150" s="311"/>
      <c r="O150" s="311"/>
      <c r="P150" s="312"/>
      <c r="Q150" s="311"/>
    </row>
    <row r="151" spans="1:17" s="310" customFormat="1">
      <c r="A151" s="306">
        <v>1809601236</v>
      </c>
      <c r="B151" s="306"/>
      <c r="C151" s="306"/>
      <c r="D151" s="306"/>
      <c r="E151" s="306"/>
      <c r="F151" s="306"/>
      <c r="G151" s="307">
        <v>820</v>
      </c>
      <c r="H151" s="308">
        <v>0</v>
      </c>
      <c r="I151" s="308">
        <v>410</v>
      </c>
      <c r="J151" s="308">
        <v>412</v>
      </c>
      <c r="K151" s="309">
        <v>43200.331990740742</v>
      </c>
      <c r="M151" s="311"/>
      <c r="N151" s="311"/>
      <c r="O151" s="311"/>
      <c r="P151" s="312"/>
      <c r="Q151" s="311"/>
    </row>
    <row r="152" spans="1:17" s="310" customFormat="1">
      <c r="A152" s="306">
        <v>1809601238</v>
      </c>
      <c r="B152" s="306"/>
      <c r="C152" s="306"/>
      <c r="D152" s="306"/>
      <c r="E152" s="306"/>
      <c r="F152" s="306"/>
      <c r="G152" s="307">
        <v>1019</v>
      </c>
      <c r="H152" s="308">
        <v>0</v>
      </c>
      <c r="I152" s="308">
        <v>522</v>
      </c>
      <c r="J152" s="308">
        <v>500</v>
      </c>
      <c r="K152" s="309">
        <v>43200.332430555558</v>
      </c>
      <c r="M152" s="311"/>
      <c r="N152" s="311"/>
      <c r="O152" s="311"/>
      <c r="P152" s="312"/>
      <c r="Q152" s="311"/>
    </row>
    <row r="153" spans="1:17" s="310" customFormat="1">
      <c r="A153" s="306">
        <v>1809600799</v>
      </c>
      <c r="B153" s="306"/>
      <c r="C153" s="306"/>
      <c r="D153" s="306"/>
      <c r="E153" s="306"/>
      <c r="F153" s="306"/>
      <c r="G153" s="307">
        <v>1138</v>
      </c>
      <c r="H153" s="308">
        <v>0</v>
      </c>
      <c r="I153" s="308">
        <v>556</v>
      </c>
      <c r="J153" s="308">
        <v>552</v>
      </c>
      <c r="K153" s="309">
        <v>43200.332951388889</v>
      </c>
      <c r="M153" s="311"/>
      <c r="N153" s="311"/>
      <c r="O153" s="311"/>
      <c r="P153" s="312"/>
      <c r="Q153" s="311"/>
    </row>
    <row r="154" spans="1:17" s="310" customFormat="1">
      <c r="A154" s="306">
        <v>1809600802</v>
      </c>
      <c r="B154" s="306"/>
      <c r="C154" s="306"/>
      <c r="D154" s="306"/>
      <c r="E154" s="306"/>
      <c r="F154" s="306"/>
      <c r="G154" s="307">
        <v>820</v>
      </c>
      <c r="H154" s="308">
        <v>0</v>
      </c>
      <c r="I154" s="308">
        <v>412</v>
      </c>
      <c r="J154" s="308">
        <v>404</v>
      </c>
      <c r="K154" s="309">
        <v>43200.33326388889</v>
      </c>
      <c r="M154" s="311"/>
      <c r="N154" s="311"/>
      <c r="O154" s="311"/>
      <c r="P154" s="312"/>
      <c r="Q154" s="311"/>
    </row>
    <row r="155" spans="1:17" s="310" customFormat="1">
      <c r="A155" s="306">
        <v>1809600806</v>
      </c>
      <c r="B155" s="306"/>
      <c r="C155" s="306"/>
      <c r="D155" s="306"/>
      <c r="E155" s="306"/>
      <c r="F155" s="306"/>
      <c r="G155" s="307">
        <v>962</v>
      </c>
      <c r="H155" s="308">
        <v>0</v>
      </c>
      <c r="I155" s="308">
        <v>483</v>
      </c>
      <c r="J155" s="308">
        <v>479</v>
      </c>
      <c r="K155" s="309">
        <v>43200.333680555559</v>
      </c>
      <c r="M155" s="311"/>
      <c r="N155" s="311"/>
      <c r="O155" s="311"/>
      <c r="P155" s="312"/>
      <c r="Q155" s="311"/>
    </row>
    <row r="156" spans="1:17" s="310" customFormat="1">
      <c r="A156" s="306">
        <v>1809600813</v>
      </c>
      <c r="B156" s="306"/>
      <c r="C156" s="306"/>
      <c r="D156" s="306"/>
      <c r="E156" s="306"/>
      <c r="F156" s="306"/>
      <c r="G156" s="307">
        <v>1104</v>
      </c>
      <c r="H156" s="308">
        <v>0</v>
      </c>
      <c r="I156" s="308">
        <v>558</v>
      </c>
      <c r="J156" s="308">
        <v>559</v>
      </c>
      <c r="K156" s="309">
        <v>43200.334270833337</v>
      </c>
      <c r="M156" s="311"/>
      <c r="N156" s="311"/>
      <c r="O156" s="311"/>
      <c r="P156" s="312"/>
      <c r="Q156" s="311"/>
    </row>
    <row r="157" spans="1:17" s="310" customFormat="1">
      <c r="A157" s="306">
        <v>1809600814</v>
      </c>
      <c r="B157" s="306"/>
      <c r="C157" s="306"/>
      <c r="D157" s="306"/>
      <c r="E157" s="306"/>
      <c r="F157" s="306"/>
      <c r="G157" s="307">
        <v>1045</v>
      </c>
      <c r="H157" s="307">
        <v>0</v>
      </c>
      <c r="I157" s="307">
        <v>526</v>
      </c>
      <c r="J157" s="307">
        <v>547</v>
      </c>
      <c r="K157" s="309">
        <v>43200.334849537037</v>
      </c>
      <c r="M157" s="311"/>
      <c r="N157" s="311"/>
      <c r="O157" s="311"/>
      <c r="P157" s="312"/>
      <c r="Q157" s="311"/>
    </row>
    <row r="158" spans="1:17" s="310" customFormat="1">
      <c r="A158" s="306">
        <v>1809600906</v>
      </c>
      <c r="B158" s="306"/>
      <c r="C158" s="306"/>
      <c r="D158" s="306"/>
      <c r="E158" s="306"/>
      <c r="F158" s="306"/>
      <c r="G158" s="307">
        <v>1051</v>
      </c>
      <c r="H158" s="308">
        <v>0</v>
      </c>
      <c r="I158" s="308">
        <v>539</v>
      </c>
      <c r="J158" s="308">
        <v>537</v>
      </c>
      <c r="K158" s="309">
        <v>43200.335300925923</v>
      </c>
      <c r="M158" s="311"/>
      <c r="N158" s="311"/>
      <c r="O158" s="311"/>
      <c r="P158" s="312"/>
      <c r="Q158" s="311"/>
    </row>
    <row r="159" spans="1:17" s="310" customFormat="1">
      <c r="A159" s="306">
        <v>1809600913</v>
      </c>
      <c r="B159" s="306"/>
      <c r="C159" s="306"/>
      <c r="D159" s="306"/>
      <c r="E159" s="306"/>
      <c r="F159" s="306"/>
      <c r="G159" s="307">
        <v>1137</v>
      </c>
      <c r="H159" s="308">
        <v>0</v>
      </c>
      <c r="I159" s="308">
        <v>586</v>
      </c>
      <c r="J159" s="308">
        <v>577</v>
      </c>
      <c r="K159" s="309">
        <v>43200.33556712963</v>
      </c>
      <c r="M159" s="311"/>
      <c r="N159" s="311"/>
      <c r="O159" s="311"/>
      <c r="P159" s="312"/>
      <c r="Q159" s="311"/>
    </row>
    <row r="160" spans="1:17" s="310" customFormat="1">
      <c r="A160" s="306">
        <v>1809600922</v>
      </c>
      <c r="B160" s="306"/>
      <c r="C160" s="306"/>
      <c r="D160" s="306"/>
      <c r="E160" s="306"/>
      <c r="F160" s="306"/>
      <c r="G160" s="307">
        <v>1137</v>
      </c>
      <c r="H160" s="308">
        <v>0</v>
      </c>
      <c r="I160" s="308">
        <v>586</v>
      </c>
      <c r="J160" s="308">
        <v>571</v>
      </c>
      <c r="K160" s="309">
        <v>43200.336192129631</v>
      </c>
      <c r="M160" s="311"/>
      <c r="N160" s="311"/>
      <c r="O160" s="311"/>
      <c r="P160" s="312"/>
      <c r="Q160" s="311"/>
    </row>
    <row r="161" spans="1:17" s="310" customFormat="1">
      <c r="A161" s="306">
        <v>1809600925</v>
      </c>
      <c r="B161" s="306"/>
      <c r="C161" s="306"/>
      <c r="D161" s="306"/>
      <c r="E161" s="306"/>
      <c r="F161" s="306"/>
      <c r="G161" s="307">
        <v>1152</v>
      </c>
      <c r="H161" s="308">
        <v>0</v>
      </c>
      <c r="I161" s="308">
        <v>593</v>
      </c>
      <c r="J161" s="308">
        <v>589</v>
      </c>
      <c r="K161" s="309">
        <v>43200.33693287037</v>
      </c>
      <c r="M161" s="311"/>
      <c r="N161" s="311"/>
      <c r="O161" s="311"/>
      <c r="P161" s="312"/>
      <c r="Q161" s="311"/>
    </row>
    <row r="162" spans="1:17" s="310" customFormat="1">
      <c r="A162" s="306">
        <v>1809600930</v>
      </c>
      <c r="B162" s="306"/>
      <c r="C162" s="306"/>
      <c r="D162" s="306"/>
      <c r="E162" s="306"/>
      <c r="F162" s="306"/>
      <c r="G162" s="307">
        <v>795</v>
      </c>
      <c r="H162" s="308">
        <v>0</v>
      </c>
      <c r="I162" s="308">
        <v>503</v>
      </c>
      <c r="J162" s="308">
        <v>404</v>
      </c>
      <c r="K162" s="309">
        <v>43200.337048611109</v>
      </c>
      <c r="M162" s="311"/>
      <c r="N162" s="311"/>
      <c r="O162" s="311"/>
      <c r="P162" s="312"/>
      <c r="Q162" s="311"/>
    </row>
    <row r="163" spans="1:17" s="310" customFormat="1">
      <c r="A163" s="306">
        <v>1809600834</v>
      </c>
      <c r="B163" s="306"/>
      <c r="C163" s="306"/>
      <c r="D163" s="306"/>
      <c r="E163" s="306"/>
      <c r="F163" s="306"/>
      <c r="G163" s="307">
        <v>874</v>
      </c>
      <c r="H163" s="308">
        <v>0</v>
      </c>
      <c r="I163" s="308">
        <v>446</v>
      </c>
      <c r="J163" s="308">
        <v>434</v>
      </c>
      <c r="K163" s="309">
        <v>43200.337453703702</v>
      </c>
      <c r="M163" s="311"/>
      <c r="N163" s="311"/>
      <c r="O163" s="311"/>
      <c r="P163" s="312"/>
      <c r="Q163" s="311"/>
    </row>
    <row r="164" spans="1:17" s="310" customFormat="1">
      <c r="A164" s="306">
        <v>1809600838</v>
      </c>
      <c r="B164" s="306"/>
      <c r="C164" s="306"/>
      <c r="D164" s="306"/>
      <c r="E164" s="306"/>
      <c r="F164" s="306"/>
      <c r="G164" s="307">
        <v>993</v>
      </c>
      <c r="H164" s="308">
        <v>0</v>
      </c>
      <c r="I164" s="308">
        <v>504</v>
      </c>
      <c r="J164" s="308">
        <v>504</v>
      </c>
      <c r="K164" s="309">
        <v>43200.337870370371</v>
      </c>
      <c r="M164" s="311"/>
      <c r="N164" s="311"/>
      <c r="O164" s="311"/>
      <c r="P164" s="312"/>
      <c r="Q164" s="311"/>
    </row>
    <row r="165" spans="1:17" s="310" customFormat="1">
      <c r="A165" s="306">
        <v>1809600841</v>
      </c>
      <c r="B165" s="306"/>
      <c r="C165" s="306"/>
      <c r="D165" s="306"/>
      <c r="E165" s="306"/>
      <c r="F165" s="306"/>
      <c r="G165" s="307">
        <v>910</v>
      </c>
      <c r="H165" s="308">
        <v>0</v>
      </c>
      <c r="I165" s="308">
        <v>460</v>
      </c>
      <c r="J165" s="308">
        <v>458</v>
      </c>
      <c r="K165" s="309">
        <v>43200.338263888887</v>
      </c>
      <c r="M165" s="311"/>
      <c r="N165" s="311"/>
      <c r="O165" s="311"/>
      <c r="P165" s="312"/>
      <c r="Q165" s="311"/>
    </row>
    <row r="166" spans="1:17" s="310" customFormat="1">
      <c r="A166" s="306">
        <v>1809600843</v>
      </c>
      <c r="B166" s="306"/>
      <c r="C166" s="306"/>
      <c r="D166" s="306"/>
      <c r="E166" s="306"/>
      <c r="F166" s="306"/>
      <c r="G166" s="307">
        <v>1161</v>
      </c>
      <c r="H166" s="308">
        <v>0</v>
      </c>
      <c r="I166" s="308">
        <v>583</v>
      </c>
      <c r="J166" s="308">
        <v>591</v>
      </c>
      <c r="K166" s="309">
        <v>43200.33871527778</v>
      </c>
      <c r="M166" s="311"/>
      <c r="N166" s="311"/>
      <c r="O166" s="311"/>
      <c r="P166" s="312"/>
      <c r="Q166" s="311"/>
    </row>
    <row r="167" spans="1:17" s="310" customFormat="1">
      <c r="A167" s="306">
        <v>1809600769</v>
      </c>
      <c r="B167" s="306"/>
      <c r="C167" s="306"/>
      <c r="D167" s="306"/>
      <c r="E167" s="306"/>
      <c r="F167" s="306"/>
      <c r="G167" s="307">
        <v>533</v>
      </c>
      <c r="H167" s="307">
        <v>0</v>
      </c>
      <c r="I167" s="307">
        <v>273</v>
      </c>
      <c r="J167" s="307">
        <v>267</v>
      </c>
      <c r="K167" s="309">
        <v>43200.339131944442</v>
      </c>
      <c r="M167" s="311"/>
      <c r="N167" s="311"/>
      <c r="O167" s="311"/>
      <c r="P167" s="312"/>
      <c r="Q167" s="311"/>
    </row>
    <row r="168" spans="1:17" s="310" customFormat="1">
      <c r="A168" s="306">
        <v>1809600743</v>
      </c>
      <c r="B168" s="306"/>
      <c r="C168" s="306"/>
      <c r="D168" s="306"/>
      <c r="E168" s="306"/>
      <c r="F168" s="306"/>
      <c r="G168" s="307">
        <v>550</v>
      </c>
      <c r="H168" s="308">
        <v>0</v>
      </c>
      <c r="I168" s="308">
        <v>275</v>
      </c>
      <c r="J168" s="308">
        <v>276</v>
      </c>
      <c r="K168" s="309">
        <v>43200.339537037034</v>
      </c>
      <c r="M168" s="311"/>
      <c r="N168" s="311"/>
      <c r="O168" s="311"/>
      <c r="P168" s="312"/>
      <c r="Q168" s="311"/>
    </row>
    <row r="169" spans="1:17" s="310" customFormat="1">
      <c r="A169" s="306">
        <v>1809600745</v>
      </c>
      <c r="B169" s="306"/>
      <c r="C169" s="306"/>
      <c r="D169" s="306"/>
      <c r="E169" s="306"/>
      <c r="F169" s="306"/>
      <c r="G169" s="307">
        <v>724</v>
      </c>
      <c r="H169" s="308">
        <v>0</v>
      </c>
      <c r="I169" s="308">
        <v>362</v>
      </c>
      <c r="J169" s="308">
        <v>365</v>
      </c>
      <c r="K169" s="309">
        <v>43200.339965277781</v>
      </c>
      <c r="M169" s="311"/>
      <c r="N169" s="311"/>
      <c r="O169" s="311"/>
      <c r="P169" s="312"/>
      <c r="Q169" s="311"/>
    </row>
    <row r="170" spans="1:17" s="310" customFormat="1">
      <c r="A170" s="306">
        <v>1809600750</v>
      </c>
      <c r="B170" s="306"/>
      <c r="C170" s="306"/>
      <c r="D170" s="306"/>
      <c r="E170" s="306"/>
      <c r="F170" s="306"/>
      <c r="G170" s="307">
        <v>641</v>
      </c>
      <c r="H170" s="308">
        <v>0</v>
      </c>
      <c r="I170" s="308">
        <v>326</v>
      </c>
      <c r="J170" s="308">
        <v>322</v>
      </c>
      <c r="K170" s="309">
        <v>43200.34034722222</v>
      </c>
      <c r="M170" s="311"/>
      <c r="N170" s="311"/>
      <c r="O170" s="311"/>
      <c r="P170" s="312"/>
      <c r="Q170" s="311"/>
    </row>
    <row r="171" spans="1:17" s="310" customFormat="1">
      <c r="A171" s="306">
        <v>1809600757</v>
      </c>
      <c r="B171" s="306"/>
      <c r="C171" s="306"/>
      <c r="D171" s="306"/>
      <c r="E171" s="306"/>
      <c r="F171" s="306"/>
      <c r="G171" s="307">
        <v>668</v>
      </c>
      <c r="H171" s="308">
        <v>0</v>
      </c>
      <c r="I171" s="308">
        <v>333</v>
      </c>
      <c r="J171" s="308">
        <v>343</v>
      </c>
      <c r="K171" s="309">
        <v>43200.340810185182</v>
      </c>
      <c r="M171" s="311"/>
      <c r="N171" s="311"/>
      <c r="O171" s="311"/>
      <c r="P171" s="312"/>
      <c r="Q171" s="311"/>
    </row>
    <row r="172" spans="1:17" s="310" customFormat="1">
      <c r="A172" s="306">
        <v>1809600763</v>
      </c>
      <c r="B172" s="306"/>
      <c r="C172" s="306"/>
      <c r="D172" s="306"/>
      <c r="E172" s="306"/>
      <c r="F172" s="306"/>
      <c r="G172" s="307">
        <v>709</v>
      </c>
      <c r="H172" s="308">
        <v>0</v>
      </c>
      <c r="I172" s="308">
        <v>352</v>
      </c>
      <c r="J172" s="308">
        <v>356</v>
      </c>
      <c r="K172" s="309">
        <v>43200.341226851851</v>
      </c>
      <c r="M172" s="311"/>
      <c r="N172" s="311"/>
      <c r="O172" s="311"/>
      <c r="P172" s="312"/>
      <c r="Q172" s="311"/>
    </row>
    <row r="173" spans="1:17" s="310" customFormat="1">
      <c r="A173" s="306">
        <v>1809600766</v>
      </c>
      <c r="B173" s="306"/>
      <c r="C173" s="306"/>
      <c r="D173" s="306"/>
      <c r="E173" s="306"/>
      <c r="F173" s="306"/>
      <c r="G173" s="307">
        <v>885</v>
      </c>
      <c r="H173" s="308">
        <v>0</v>
      </c>
      <c r="I173" s="308">
        <v>443</v>
      </c>
      <c r="J173" s="308">
        <v>449</v>
      </c>
      <c r="K173" s="309">
        <v>43200.341747685183</v>
      </c>
      <c r="M173" s="311"/>
      <c r="N173" s="311"/>
      <c r="O173" s="311"/>
      <c r="P173" s="312"/>
      <c r="Q173" s="311"/>
    </row>
    <row r="174" spans="1:17" s="310" customFormat="1">
      <c r="A174" s="306">
        <v>1809600770</v>
      </c>
      <c r="B174" s="306"/>
      <c r="C174" s="306"/>
      <c r="D174" s="306"/>
      <c r="E174" s="306"/>
      <c r="F174" s="306"/>
      <c r="G174" s="307">
        <v>683</v>
      </c>
      <c r="H174" s="308">
        <v>0</v>
      </c>
      <c r="I174" s="308">
        <v>339</v>
      </c>
      <c r="J174" s="308">
        <v>345</v>
      </c>
      <c r="K174" s="309">
        <v>43200.342060185183</v>
      </c>
      <c r="M174" s="311"/>
      <c r="N174" s="311"/>
      <c r="O174" s="311"/>
      <c r="P174" s="312"/>
      <c r="Q174" s="311"/>
    </row>
    <row r="175" spans="1:17" s="310" customFormat="1">
      <c r="A175" s="306">
        <v>1809600774</v>
      </c>
      <c r="B175" s="306"/>
      <c r="C175" s="306"/>
      <c r="D175" s="306"/>
      <c r="E175" s="306"/>
      <c r="F175" s="306"/>
      <c r="G175" s="307">
        <v>531</v>
      </c>
      <c r="H175" s="308">
        <v>0</v>
      </c>
      <c r="I175" s="308">
        <v>265</v>
      </c>
      <c r="J175" s="308">
        <v>268</v>
      </c>
      <c r="K175" s="309">
        <v>43200.342476851853</v>
      </c>
      <c r="M175" s="311"/>
      <c r="N175" s="311"/>
      <c r="O175" s="311"/>
      <c r="P175" s="312"/>
      <c r="Q175" s="311"/>
    </row>
    <row r="176" spans="1:17" s="310" customFormat="1">
      <c r="A176" s="306">
        <v>1809600936</v>
      </c>
      <c r="B176" s="306"/>
      <c r="C176" s="306"/>
      <c r="D176" s="306"/>
      <c r="E176" s="306"/>
      <c r="F176" s="306"/>
      <c r="G176" s="307">
        <v>1064</v>
      </c>
      <c r="H176" s="308">
        <v>0</v>
      </c>
      <c r="I176" s="308">
        <v>539</v>
      </c>
      <c r="J176" s="308">
        <v>529</v>
      </c>
      <c r="K176" s="309">
        <v>43200.34302083333</v>
      </c>
      <c r="M176" s="311"/>
      <c r="N176" s="311"/>
      <c r="O176" s="311"/>
      <c r="P176" s="312"/>
      <c r="Q176" s="311"/>
    </row>
    <row r="177" spans="1:17" s="310" customFormat="1">
      <c r="A177" s="306">
        <v>1809600761</v>
      </c>
      <c r="B177" s="306"/>
      <c r="C177" s="306"/>
      <c r="D177" s="306"/>
      <c r="E177" s="306"/>
      <c r="F177" s="306"/>
      <c r="G177" s="307">
        <v>955</v>
      </c>
      <c r="H177" s="308">
        <v>0</v>
      </c>
      <c r="I177" s="308">
        <v>535</v>
      </c>
      <c r="J177" s="308">
        <v>481</v>
      </c>
      <c r="K177" s="309">
        <v>43200.343298611115</v>
      </c>
      <c r="M177" s="311"/>
      <c r="N177" s="311"/>
      <c r="O177" s="311"/>
      <c r="P177" s="312"/>
      <c r="Q177" s="311"/>
    </row>
    <row r="178" spans="1:17" s="310" customFormat="1">
      <c r="A178" s="306">
        <v>1809601241</v>
      </c>
      <c r="B178" s="306"/>
      <c r="C178" s="306"/>
      <c r="D178" s="306"/>
      <c r="E178" s="306"/>
      <c r="F178" s="306"/>
      <c r="G178" s="307">
        <v>856</v>
      </c>
      <c r="H178" s="308">
        <v>0</v>
      </c>
      <c r="I178" s="308">
        <v>431</v>
      </c>
      <c r="J178" s="308">
        <v>435</v>
      </c>
      <c r="K178" s="309">
        <v>43200.343668981484</v>
      </c>
      <c r="M178" s="311"/>
      <c r="N178" s="311"/>
      <c r="O178" s="311"/>
      <c r="P178" s="312"/>
      <c r="Q178" s="311"/>
    </row>
    <row r="179" spans="1:17" s="310" customFormat="1">
      <c r="A179" s="306">
        <v>1809601242</v>
      </c>
      <c r="B179" s="306"/>
      <c r="C179" s="306"/>
      <c r="D179" s="306"/>
      <c r="E179" s="306"/>
      <c r="F179" s="306"/>
      <c r="G179" s="307">
        <v>1104</v>
      </c>
      <c r="H179" s="308">
        <v>0</v>
      </c>
      <c r="I179" s="308">
        <v>552</v>
      </c>
      <c r="J179" s="308">
        <v>556</v>
      </c>
      <c r="K179" s="309">
        <v>43200.344050925924</v>
      </c>
      <c r="M179" s="311"/>
      <c r="N179" s="311"/>
      <c r="O179" s="311"/>
      <c r="P179" s="312"/>
      <c r="Q179" s="311"/>
    </row>
    <row r="180" spans="1:17" s="310" customFormat="1">
      <c r="A180" s="306">
        <v>1809601246</v>
      </c>
      <c r="B180" s="306"/>
      <c r="C180" s="306"/>
      <c r="D180" s="306"/>
      <c r="E180" s="306"/>
      <c r="F180" s="306"/>
      <c r="G180" s="307">
        <v>1075</v>
      </c>
      <c r="H180" s="308">
        <v>0</v>
      </c>
      <c r="I180" s="308">
        <v>557</v>
      </c>
      <c r="J180" s="308">
        <v>540</v>
      </c>
      <c r="K180" s="309">
        <v>43200.344629629632</v>
      </c>
      <c r="M180" s="311"/>
      <c r="N180" s="311"/>
      <c r="O180" s="311"/>
      <c r="P180" s="312"/>
      <c r="Q180" s="311"/>
    </row>
    <row r="181" spans="1:17" s="310" customFormat="1">
      <c r="A181" s="306">
        <v>1809600910</v>
      </c>
      <c r="B181" s="306"/>
      <c r="C181" s="306"/>
      <c r="D181" s="306"/>
      <c r="E181" s="306"/>
      <c r="F181" s="306"/>
      <c r="G181" s="307">
        <v>1015</v>
      </c>
      <c r="H181" s="308">
        <v>0</v>
      </c>
      <c r="I181" s="308">
        <v>514</v>
      </c>
      <c r="J181" s="308">
        <v>505</v>
      </c>
      <c r="K181" s="309">
        <v>43200.345011574071</v>
      </c>
      <c r="M181" s="311"/>
      <c r="N181" s="311"/>
      <c r="O181" s="311"/>
      <c r="P181" s="312"/>
      <c r="Q181" s="311"/>
    </row>
    <row r="182" spans="1:17" s="310" customFormat="1">
      <c r="A182" s="306">
        <v>1809600911</v>
      </c>
      <c r="B182" s="306"/>
      <c r="C182" s="306"/>
      <c r="D182" s="306"/>
      <c r="E182" s="306"/>
      <c r="F182" s="306"/>
      <c r="G182" s="307">
        <v>1112</v>
      </c>
      <c r="H182" s="308">
        <v>0</v>
      </c>
      <c r="I182" s="308">
        <v>562</v>
      </c>
      <c r="J182" s="308">
        <v>549</v>
      </c>
      <c r="K182" s="309">
        <v>43200.345509259256</v>
      </c>
      <c r="M182" s="311"/>
      <c r="N182" s="311"/>
      <c r="O182" s="311"/>
      <c r="P182" s="312"/>
      <c r="Q182" s="311"/>
    </row>
    <row r="183" spans="1:17" s="310" customFormat="1">
      <c r="A183" s="306">
        <v>1809600798</v>
      </c>
      <c r="B183" s="306"/>
      <c r="C183" s="306"/>
      <c r="D183" s="306"/>
      <c r="E183" s="306"/>
      <c r="F183" s="306"/>
      <c r="G183" s="307">
        <v>872</v>
      </c>
      <c r="H183" s="308">
        <v>0</v>
      </c>
      <c r="I183" s="308">
        <v>458</v>
      </c>
      <c r="J183" s="308">
        <v>443</v>
      </c>
      <c r="K183" s="309">
        <v>43200.345775462964</v>
      </c>
      <c r="M183" s="311"/>
      <c r="N183" s="311"/>
      <c r="O183" s="311"/>
      <c r="P183" s="312"/>
      <c r="Q183" s="311"/>
    </row>
    <row r="184" spans="1:17" s="310" customFormat="1">
      <c r="A184" s="306">
        <v>1809600739</v>
      </c>
      <c r="B184" s="306"/>
      <c r="C184" s="306"/>
      <c r="D184" s="306"/>
      <c r="E184" s="306"/>
      <c r="F184" s="306"/>
      <c r="G184" s="307">
        <v>765</v>
      </c>
      <c r="H184" s="308">
        <v>0</v>
      </c>
      <c r="I184" s="308">
        <v>389</v>
      </c>
      <c r="J184" s="308">
        <v>386</v>
      </c>
      <c r="K184" s="309">
        <v>43200.346145833333</v>
      </c>
      <c r="M184" s="311"/>
      <c r="N184" s="311"/>
      <c r="O184" s="311"/>
      <c r="P184" s="312"/>
      <c r="Q184" s="311"/>
    </row>
    <row r="185" spans="1:17" s="310" customFormat="1">
      <c r="A185" s="306">
        <v>1809600741</v>
      </c>
      <c r="B185" s="306"/>
      <c r="C185" s="306"/>
      <c r="D185" s="306"/>
      <c r="E185" s="306"/>
      <c r="F185" s="306"/>
      <c r="G185" s="307">
        <v>796</v>
      </c>
      <c r="H185" s="308">
        <v>0</v>
      </c>
      <c r="I185" s="308">
        <v>401</v>
      </c>
      <c r="J185" s="308">
        <v>404</v>
      </c>
      <c r="K185" s="309">
        <v>43200.346516203703</v>
      </c>
      <c r="M185" s="311"/>
      <c r="N185" s="311"/>
      <c r="O185" s="311"/>
      <c r="P185" s="312"/>
      <c r="Q185" s="311"/>
    </row>
    <row r="186" spans="1:17" s="310" customFormat="1">
      <c r="A186" s="306">
        <v>1809600777</v>
      </c>
      <c r="B186" s="306"/>
      <c r="C186" s="306"/>
      <c r="D186" s="306"/>
      <c r="E186" s="306"/>
      <c r="F186" s="306"/>
      <c r="G186" s="307">
        <v>601</v>
      </c>
      <c r="H186" s="308">
        <v>0</v>
      </c>
      <c r="I186" s="308">
        <v>301</v>
      </c>
      <c r="J186" s="308">
        <v>345</v>
      </c>
      <c r="K186" s="309">
        <v>43200.347048611111</v>
      </c>
      <c r="M186" s="311"/>
      <c r="N186" s="311"/>
      <c r="O186" s="311"/>
      <c r="P186" s="312"/>
      <c r="Q186" s="311"/>
    </row>
    <row r="187" spans="1:17" s="310" customFormat="1">
      <c r="A187" s="306">
        <v>1809600778</v>
      </c>
      <c r="B187" s="306"/>
      <c r="C187" s="306"/>
      <c r="D187" s="306"/>
      <c r="E187" s="306"/>
      <c r="F187" s="306"/>
      <c r="G187" s="307">
        <v>718</v>
      </c>
      <c r="H187" s="308">
        <v>0</v>
      </c>
      <c r="I187" s="308">
        <v>359</v>
      </c>
      <c r="J187" s="308">
        <v>363</v>
      </c>
      <c r="K187" s="309">
        <v>43200.347291666665</v>
      </c>
      <c r="M187" s="311"/>
      <c r="N187" s="311"/>
      <c r="O187" s="311"/>
      <c r="P187" s="312"/>
      <c r="Q187" s="311"/>
    </row>
    <row r="188" spans="1:17" s="310" customFormat="1">
      <c r="A188" s="306">
        <v>1809600927</v>
      </c>
      <c r="B188" s="306"/>
      <c r="C188" s="306"/>
      <c r="D188" s="306"/>
      <c r="E188" s="306"/>
      <c r="F188" s="306"/>
      <c r="G188" s="307">
        <v>1006</v>
      </c>
      <c r="H188" s="308">
        <v>0</v>
      </c>
      <c r="I188" s="308">
        <v>508</v>
      </c>
      <c r="J188" s="308">
        <v>508</v>
      </c>
      <c r="K188" s="309">
        <v>43200.347673611112</v>
      </c>
      <c r="M188" s="311"/>
      <c r="N188" s="311"/>
      <c r="O188" s="311"/>
      <c r="P188" s="312"/>
      <c r="Q188" s="311"/>
    </row>
    <row r="189" spans="1:17" s="310" customFormat="1">
      <c r="A189" s="306">
        <v>1809600861</v>
      </c>
      <c r="B189" s="306"/>
      <c r="C189" s="306"/>
      <c r="D189" s="306"/>
      <c r="E189" s="306"/>
      <c r="F189" s="306"/>
      <c r="G189" s="307">
        <v>896</v>
      </c>
      <c r="H189" s="308">
        <v>0</v>
      </c>
      <c r="I189" s="308">
        <v>455</v>
      </c>
      <c r="J189" s="308">
        <v>449</v>
      </c>
      <c r="K189" s="309">
        <v>43200.348055555558</v>
      </c>
      <c r="M189" s="311"/>
      <c r="N189" s="311"/>
      <c r="O189" s="311"/>
      <c r="P189" s="312"/>
      <c r="Q189" s="311"/>
    </row>
    <row r="190" spans="1:17" s="310" customFormat="1">
      <c r="A190" s="306">
        <v>1809600863</v>
      </c>
      <c r="B190" s="306"/>
      <c r="C190" s="306"/>
      <c r="D190" s="306"/>
      <c r="E190" s="306"/>
      <c r="F190" s="306"/>
      <c r="G190" s="307">
        <v>843</v>
      </c>
      <c r="H190" s="308">
        <v>0</v>
      </c>
      <c r="I190" s="308">
        <v>430</v>
      </c>
      <c r="J190" s="308">
        <v>419</v>
      </c>
      <c r="K190" s="309">
        <v>43200.348425925928</v>
      </c>
      <c r="M190" s="311"/>
      <c r="N190" s="311"/>
      <c r="O190" s="311"/>
      <c r="P190" s="312"/>
      <c r="Q190" s="311"/>
    </row>
    <row r="191" spans="1:17" s="310" customFormat="1">
      <c r="A191" s="306">
        <v>1809600873</v>
      </c>
      <c r="B191" s="306"/>
      <c r="C191" s="306"/>
      <c r="D191" s="306"/>
      <c r="E191" s="306"/>
      <c r="F191" s="306"/>
      <c r="G191" s="307">
        <v>1118</v>
      </c>
      <c r="H191" s="308">
        <v>0</v>
      </c>
      <c r="I191" s="308">
        <v>559</v>
      </c>
      <c r="J191" s="308">
        <v>891</v>
      </c>
      <c r="K191" s="309">
        <v>43200.348981481482</v>
      </c>
      <c r="M191" s="311"/>
      <c r="N191" s="311"/>
      <c r="O191" s="311"/>
      <c r="P191" s="312"/>
      <c r="Q191" s="311"/>
    </row>
    <row r="192" spans="1:17" s="310" customFormat="1">
      <c r="A192" s="306">
        <v>1809600874</v>
      </c>
      <c r="B192" s="306"/>
      <c r="C192" s="306"/>
      <c r="D192" s="306"/>
      <c r="E192" s="306"/>
      <c r="F192" s="306"/>
      <c r="G192" s="307">
        <v>969</v>
      </c>
      <c r="H192" s="308">
        <v>0</v>
      </c>
      <c r="I192" s="308">
        <v>666</v>
      </c>
      <c r="J192" s="308">
        <v>483</v>
      </c>
      <c r="K192" s="309">
        <v>43200.349189814813</v>
      </c>
      <c r="M192" s="311"/>
      <c r="N192" s="311"/>
      <c r="O192" s="311"/>
      <c r="P192" s="312"/>
      <c r="Q192" s="311"/>
    </row>
    <row r="193" spans="1:17" s="310" customFormat="1">
      <c r="A193" s="306">
        <v>1809600876</v>
      </c>
      <c r="B193" s="306"/>
      <c r="C193" s="306"/>
      <c r="D193" s="306"/>
      <c r="E193" s="306"/>
      <c r="F193" s="306"/>
      <c r="G193" s="307">
        <v>1028</v>
      </c>
      <c r="H193" s="308">
        <v>0</v>
      </c>
      <c r="I193" s="308">
        <v>510</v>
      </c>
      <c r="J193" s="308">
        <v>519</v>
      </c>
      <c r="K193" s="309">
        <v>43200.349699074075</v>
      </c>
      <c r="M193" s="311"/>
      <c r="N193" s="311"/>
      <c r="O193" s="311"/>
      <c r="P193" s="312"/>
      <c r="Q193" s="311"/>
    </row>
    <row r="194" spans="1:17" s="310" customFormat="1">
      <c r="A194" s="306">
        <v>1809600877</v>
      </c>
      <c r="B194" s="306"/>
      <c r="C194" s="306"/>
      <c r="D194" s="306"/>
      <c r="E194" s="306"/>
      <c r="F194" s="306"/>
      <c r="G194" s="307">
        <v>809</v>
      </c>
      <c r="H194" s="308">
        <v>0</v>
      </c>
      <c r="I194" s="308">
        <v>411</v>
      </c>
      <c r="J194" s="308">
        <v>402</v>
      </c>
      <c r="K194" s="309">
        <v>43200.349953703706</v>
      </c>
      <c r="M194" s="311"/>
      <c r="N194" s="311"/>
      <c r="O194" s="311"/>
      <c r="P194" s="312"/>
      <c r="Q194" s="311"/>
    </row>
    <row r="195" spans="1:17" s="310" customFormat="1">
      <c r="A195" s="306">
        <v>1809600881</v>
      </c>
      <c r="B195" s="306"/>
      <c r="C195" s="306"/>
      <c r="D195" s="306"/>
      <c r="E195" s="306"/>
      <c r="F195" s="306"/>
      <c r="G195" s="307">
        <v>963</v>
      </c>
      <c r="H195" s="308">
        <v>0</v>
      </c>
      <c r="I195" s="308">
        <v>484</v>
      </c>
      <c r="J195" s="308">
        <v>483</v>
      </c>
      <c r="K195" s="309">
        <v>43200.350335648145</v>
      </c>
      <c r="M195" s="311"/>
      <c r="N195" s="311"/>
      <c r="O195" s="311"/>
      <c r="P195" s="312"/>
      <c r="Q195" s="311"/>
    </row>
    <row r="196" spans="1:17" s="310" customFormat="1">
      <c r="A196" s="306">
        <v>1809600830</v>
      </c>
      <c r="B196" s="306"/>
      <c r="C196" s="306"/>
      <c r="D196" s="306"/>
      <c r="E196" s="306"/>
      <c r="F196" s="306"/>
      <c r="G196" s="307">
        <v>1052</v>
      </c>
      <c r="H196" s="308">
        <v>0</v>
      </c>
      <c r="I196" s="308">
        <v>484</v>
      </c>
      <c r="J196" s="308">
        <v>487</v>
      </c>
      <c r="K196" s="309">
        <v>43200.350717592592</v>
      </c>
      <c r="M196" s="311"/>
      <c r="N196" s="311"/>
      <c r="O196" s="311"/>
      <c r="P196" s="312"/>
      <c r="Q196" s="311"/>
    </row>
    <row r="197" spans="1:17" s="310" customFormat="1">
      <c r="A197" s="306">
        <v>1809600890</v>
      </c>
      <c r="B197" s="306"/>
      <c r="C197" s="306"/>
      <c r="D197" s="306"/>
      <c r="E197" s="306"/>
      <c r="F197" s="306"/>
      <c r="G197" s="307">
        <v>960</v>
      </c>
      <c r="H197" s="308">
        <v>0</v>
      </c>
      <c r="I197" s="308">
        <v>489</v>
      </c>
      <c r="J197" s="308">
        <v>469</v>
      </c>
      <c r="K197" s="309">
        <v>43200.351030092592</v>
      </c>
      <c r="M197" s="311"/>
      <c r="N197" s="311"/>
      <c r="O197" s="311"/>
      <c r="P197" s="312"/>
      <c r="Q197" s="311"/>
    </row>
    <row r="198" spans="1:17" s="310" customFormat="1">
      <c r="A198" s="306">
        <v>1809600893</v>
      </c>
      <c r="B198" s="306"/>
      <c r="C198" s="306"/>
      <c r="D198" s="306"/>
      <c r="E198" s="306"/>
      <c r="F198" s="306"/>
      <c r="G198" s="307">
        <v>1004</v>
      </c>
      <c r="H198" s="308">
        <v>0</v>
      </c>
      <c r="I198" s="308">
        <v>503</v>
      </c>
      <c r="J198" s="308">
        <v>510</v>
      </c>
      <c r="K198" s="309">
        <v>43200.351469907408</v>
      </c>
      <c r="M198" s="311"/>
      <c r="N198" s="311"/>
      <c r="O198" s="311"/>
      <c r="P198" s="312"/>
      <c r="Q198" s="311"/>
    </row>
    <row r="199" spans="1:17" s="310" customFormat="1">
      <c r="A199" s="306">
        <v>1809600898</v>
      </c>
      <c r="B199" s="306"/>
      <c r="C199" s="306"/>
      <c r="D199" s="306"/>
      <c r="E199" s="306"/>
      <c r="F199" s="306"/>
      <c r="G199" s="307">
        <v>994</v>
      </c>
      <c r="H199" s="308">
        <v>0</v>
      </c>
      <c r="I199" s="308">
        <v>512</v>
      </c>
      <c r="J199" s="308">
        <v>492</v>
      </c>
      <c r="K199" s="309">
        <v>43200.352048611108</v>
      </c>
      <c r="M199" s="311"/>
      <c r="N199" s="311"/>
      <c r="O199" s="311"/>
      <c r="P199" s="312"/>
      <c r="Q199" s="311"/>
    </row>
    <row r="200" spans="1:17" s="310" customFormat="1">
      <c r="A200" s="306">
        <v>1809600901</v>
      </c>
      <c r="B200" s="306"/>
      <c r="C200" s="306"/>
      <c r="D200" s="306"/>
      <c r="E200" s="306"/>
      <c r="F200" s="306"/>
      <c r="G200" s="307">
        <v>947</v>
      </c>
      <c r="H200" s="308">
        <v>0</v>
      </c>
      <c r="I200" s="308">
        <v>478</v>
      </c>
      <c r="J200" s="308">
        <v>477</v>
      </c>
      <c r="K200" s="309">
        <v>43200.352534722224</v>
      </c>
      <c r="M200" s="311"/>
      <c r="N200" s="311"/>
      <c r="O200" s="311"/>
      <c r="P200" s="312"/>
      <c r="Q200" s="311"/>
    </row>
    <row r="201" spans="1:17" s="310" customFormat="1">
      <c r="A201" s="306">
        <v>1809600904</v>
      </c>
      <c r="B201" s="306"/>
      <c r="C201" s="306"/>
      <c r="D201" s="306"/>
      <c r="E201" s="306"/>
      <c r="F201" s="306"/>
      <c r="G201" s="307">
        <v>895</v>
      </c>
      <c r="H201" s="308">
        <v>0</v>
      </c>
      <c r="I201" s="308">
        <v>460</v>
      </c>
      <c r="J201" s="308">
        <v>452</v>
      </c>
      <c r="K201" s="309">
        <v>43200.352800925924</v>
      </c>
      <c r="M201" s="311"/>
      <c r="N201" s="311"/>
      <c r="O201" s="311"/>
      <c r="P201" s="312"/>
      <c r="Q201" s="311"/>
    </row>
    <row r="202" spans="1:17" s="310" customFormat="1">
      <c r="A202" s="306">
        <v>1809600879</v>
      </c>
      <c r="B202" s="306"/>
      <c r="C202" s="306"/>
      <c r="D202" s="306"/>
      <c r="E202" s="306"/>
      <c r="F202" s="306"/>
      <c r="G202" s="307">
        <v>888</v>
      </c>
      <c r="H202" s="308">
        <v>0</v>
      </c>
      <c r="I202" s="308">
        <v>452</v>
      </c>
      <c r="J202" s="308">
        <v>441</v>
      </c>
      <c r="K202" s="309">
        <v>43200.353159722225</v>
      </c>
      <c r="M202" s="311"/>
      <c r="N202" s="311"/>
      <c r="O202" s="311"/>
      <c r="P202" s="312"/>
      <c r="Q202" s="311"/>
    </row>
    <row r="203" spans="1:17" s="310" customFormat="1">
      <c r="A203" s="306">
        <v>1809600885</v>
      </c>
      <c r="B203" s="306"/>
      <c r="C203" s="306"/>
      <c r="D203" s="306"/>
      <c r="E203" s="306"/>
      <c r="F203" s="306"/>
      <c r="G203" s="307">
        <v>888</v>
      </c>
      <c r="H203" s="308">
        <v>0</v>
      </c>
      <c r="I203" s="308">
        <v>450</v>
      </c>
      <c r="J203" s="308">
        <v>448</v>
      </c>
      <c r="K203" s="309">
        <v>43200.353564814817</v>
      </c>
      <c r="M203" s="311"/>
      <c r="N203" s="311"/>
      <c r="O203" s="311"/>
      <c r="P203" s="312"/>
      <c r="Q203" s="311"/>
    </row>
    <row r="204" spans="1:17" s="310" customFormat="1">
      <c r="A204" s="306">
        <v>1809600889</v>
      </c>
      <c r="B204" s="306"/>
      <c r="C204" s="306"/>
      <c r="D204" s="306"/>
      <c r="E204" s="306"/>
      <c r="F204" s="306"/>
      <c r="G204" s="307">
        <v>899</v>
      </c>
      <c r="H204" s="308">
        <v>0</v>
      </c>
      <c r="I204" s="308">
        <v>455</v>
      </c>
      <c r="J204" s="308">
        <v>456</v>
      </c>
      <c r="K204" s="309">
        <v>43200.353946759256</v>
      </c>
      <c r="M204" s="311"/>
      <c r="N204" s="311"/>
      <c r="O204" s="311"/>
      <c r="P204" s="312"/>
      <c r="Q204" s="311"/>
    </row>
    <row r="205" spans="1:17" s="310" customFormat="1">
      <c r="A205" s="306">
        <v>1809600895</v>
      </c>
      <c r="B205" s="306"/>
      <c r="C205" s="306"/>
      <c r="D205" s="306"/>
      <c r="E205" s="306"/>
      <c r="F205" s="306"/>
      <c r="G205" s="307">
        <v>979</v>
      </c>
      <c r="H205" s="308">
        <v>0</v>
      </c>
      <c r="I205" s="308">
        <v>494</v>
      </c>
      <c r="J205" s="308">
        <v>487</v>
      </c>
      <c r="K205" s="309">
        <v>43200.35429398148</v>
      </c>
      <c r="M205" s="311"/>
      <c r="N205" s="311"/>
      <c r="O205" s="311"/>
      <c r="P205" s="312"/>
      <c r="Q205" s="311"/>
    </row>
    <row r="206" spans="1:17" s="310" customFormat="1">
      <c r="A206" s="306">
        <v>1809601248</v>
      </c>
      <c r="B206" s="306"/>
      <c r="C206" s="306"/>
      <c r="D206" s="306"/>
      <c r="E206" s="306"/>
      <c r="F206" s="306"/>
      <c r="G206" s="307">
        <v>1031</v>
      </c>
      <c r="H206" s="308">
        <v>0</v>
      </c>
      <c r="I206" s="308">
        <v>514</v>
      </c>
      <c r="J206" s="308">
        <v>511</v>
      </c>
      <c r="K206" s="309">
        <v>43200.354710648149</v>
      </c>
      <c r="M206" s="311"/>
      <c r="N206" s="311"/>
      <c r="O206" s="311"/>
      <c r="P206" s="312"/>
      <c r="Q206" s="311"/>
    </row>
    <row r="207" spans="1:17" s="310" customFormat="1">
      <c r="A207" s="306">
        <v>1809600912</v>
      </c>
      <c r="B207" s="306"/>
      <c r="C207" s="306"/>
      <c r="D207" s="306"/>
      <c r="E207" s="306"/>
      <c r="F207" s="306"/>
      <c r="G207" s="307">
        <v>933</v>
      </c>
      <c r="H207" s="308">
        <v>0</v>
      </c>
      <c r="I207" s="308">
        <v>471</v>
      </c>
      <c r="J207" s="308">
        <v>472</v>
      </c>
      <c r="K207" s="309">
        <v>43200.355092592596</v>
      </c>
      <c r="M207" s="311"/>
      <c r="N207" s="311"/>
      <c r="O207" s="311"/>
      <c r="P207" s="312"/>
      <c r="Q207" s="311"/>
    </row>
    <row r="208" spans="1:17" s="310" customFormat="1">
      <c r="A208" s="306">
        <v>1809600914</v>
      </c>
      <c r="B208" s="306"/>
      <c r="C208" s="306"/>
      <c r="D208" s="306"/>
      <c r="E208" s="306"/>
      <c r="F208" s="306"/>
      <c r="G208" s="307">
        <v>1016</v>
      </c>
      <c r="H208" s="308">
        <v>0</v>
      </c>
      <c r="I208" s="308">
        <v>516</v>
      </c>
      <c r="J208" s="308">
        <v>516</v>
      </c>
      <c r="K208" s="309">
        <v>43200.355844907404</v>
      </c>
      <c r="M208" s="311"/>
      <c r="N208" s="311"/>
      <c r="O208" s="311"/>
      <c r="P208" s="312"/>
      <c r="Q208" s="311"/>
    </row>
    <row r="209" spans="1:17" s="310" customFormat="1">
      <c r="A209" s="306">
        <v>1809600917</v>
      </c>
      <c r="B209" s="306"/>
      <c r="C209" s="306"/>
      <c r="D209" s="306"/>
      <c r="E209" s="306"/>
      <c r="F209" s="306"/>
      <c r="G209" s="307">
        <v>946</v>
      </c>
      <c r="H209" s="308">
        <v>0</v>
      </c>
      <c r="I209" s="308">
        <v>495</v>
      </c>
      <c r="J209" s="308">
        <v>467</v>
      </c>
      <c r="K209" s="309">
        <v>43200.356134259258</v>
      </c>
      <c r="M209" s="311"/>
      <c r="N209" s="311"/>
      <c r="O209" s="311"/>
      <c r="P209" s="312"/>
      <c r="Q209" s="311"/>
    </row>
    <row r="210" spans="1:17" s="310" customFormat="1">
      <c r="A210" s="306">
        <v>1809600924</v>
      </c>
      <c r="B210" s="306"/>
      <c r="C210" s="306"/>
      <c r="D210" s="306"/>
      <c r="E210" s="306"/>
      <c r="F210" s="306"/>
      <c r="G210" s="307">
        <v>971</v>
      </c>
      <c r="H210" s="308">
        <v>0</v>
      </c>
      <c r="I210" s="308">
        <v>487</v>
      </c>
      <c r="J210" s="308">
        <v>488</v>
      </c>
      <c r="K210" s="309">
        <v>43200.356400462966</v>
      </c>
      <c r="M210" s="311"/>
      <c r="N210" s="311"/>
      <c r="O210" s="311"/>
      <c r="P210" s="312"/>
      <c r="Q210" s="311"/>
    </row>
    <row r="211" spans="1:17" s="310" customFormat="1">
      <c r="A211" s="306">
        <v>1809600928</v>
      </c>
      <c r="B211" s="306"/>
      <c r="C211" s="306"/>
      <c r="D211" s="306"/>
      <c r="E211" s="306"/>
      <c r="F211" s="306"/>
      <c r="G211" s="307">
        <v>1041</v>
      </c>
      <c r="H211" s="308">
        <v>0</v>
      </c>
      <c r="I211" s="308">
        <v>544</v>
      </c>
      <c r="J211" s="308">
        <v>530</v>
      </c>
      <c r="K211" s="309">
        <v>43200.356712962966</v>
      </c>
      <c r="M211" s="311"/>
      <c r="N211" s="311"/>
      <c r="O211" s="311"/>
      <c r="P211" s="312"/>
      <c r="Q211" s="311"/>
    </row>
    <row r="212" spans="1:17" s="310" customFormat="1">
      <c r="A212" s="306">
        <v>1809600805</v>
      </c>
      <c r="B212" s="306"/>
      <c r="C212" s="306"/>
      <c r="D212" s="306"/>
      <c r="E212" s="306"/>
      <c r="F212" s="306"/>
      <c r="G212" s="307">
        <v>1102</v>
      </c>
      <c r="H212" s="308">
        <v>0</v>
      </c>
      <c r="I212" s="308">
        <v>548</v>
      </c>
      <c r="J212" s="308">
        <v>815</v>
      </c>
      <c r="K212" s="309">
        <v>43200.357152777775</v>
      </c>
      <c r="M212" s="311"/>
      <c r="N212" s="311"/>
      <c r="O212" s="311"/>
      <c r="P212" s="312"/>
      <c r="Q212" s="311"/>
    </row>
    <row r="213" spans="1:17" s="310" customFormat="1">
      <c r="A213" s="306">
        <v>1809600836</v>
      </c>
      <c r="B213" s="306"/>
      <c r="C213" s="306"/>
      <c r="D213" s="306"/>
      <c r="E213" s="306"/>
      <c r="F213" s="306"/>
      <c r="G213" s="307">
        <v>1011</v>
      </c>
      <c r="H213" s="308">
        <v>0</v>
      </c>
      <c r="I213" s="308">
        <v>693</v>
      </c>
      <c r="J213" s="308">
        <v>513</v>
      </c>
      <c r="K213" s="309">
        <v>43200.357372685183</v>
      </c>
      <c r="M213" s="311"/>
      <c r="N213" s="311"/>
      <c r="O213" s="311"/>
      <c r="P213" s="312"/>
      <c r="Q213" s="311"/>
    </row>
    <row r="214" spans="1:17" s="310" customFormat="1">
      <c r="A214" s="306">
        <v>1809600846</v>
      </c>
      <c r="B214" s="306"/>
      <c r="C214" s="306"/>
      <c r="D214" s="306"/>
      <c r="E214" s="306"/>
      <c r="F214" s="306"/>
      <c r="G214" s="307">
        <v>1002</v>
      </c>
      <c r="H214" s="308">
        <v>0</v>
      </c>
      <c r="I214" s="308">
        <v>506</v>
      </c>
      <c r="J214" s="308">
        <v>492</v>
      </c>
      <c r="K214" s="309">
        <v>43200.357754629629</v>
      </c>
      <c r="M214" s="311"/>
      <c r="N214" s="311"/>
      <c r="O214" s="311"/>
      <c r="P214" s="312"/>
      <c r="Q214" s="311"/>
    </row>
    <row r="215" spans="1:17" s="310" customFormat="1">
      <c r="A215" s="306">
        <v>1809600850</v>
      </c>
      <c r="B215" s="306"/>
      <c r="C215" s="306"/>
      <c r="D215" s="306"/>
      <c r="E215" s="306"/>
      <c r="F215" s="306"/>
      <c r="G215" s="307">
        <v>1181</v>
      </c>
      <c r="H215" s="308">
        <v>0</v>
      </c>
      <c r="I215" s="308">
        <v>605</v>
      </c>
      <c r="J215" s="308">
        <v>597</v>
      </c>
      <c r="K215" s="309">
        <v>43200.35832175926</v>
      </c>
      <c r="M215" s="311"/>
      <c r="N215" s="311"/>
      <c r="O215" s="311"/>
      <c r="P215" s="312"/>
      <c r="Q215" s="311"/>
    </row>
    <row r="216" spans="1:17" s="310" customFormat="1">
      <c r="A216" s="306">
        <v>1809600744</v>
      </c>
      <c r="B216" s="306"/>
      <c r="C216" s="306"/>
      <c r="D216" s="306"/>
      <c r="E216" s="306"/>
      <c r="F216" s="306"/>
      <c r="G216" s="307">
        <v>549</v>
      </c>
      <c r="H216" s="308">
        <v>0</v>
      </c>
      <c r="I216" s="308">
        <v>271</v>
      </c>
      <c r="J216" s="308">
        <v>276</v>
      </c>
      <c r="K216" s="309">
        <v>43200.358703703707</v>
      </c>
      <c r="M216" s="311"/>
      <c r="N216" s="311"/>
      <c r="O216" s="311"/>
      <c r="P216" s="312"/>
      <c r="Q216" s="311"/>
    </row>
    <row r="217" spans="1:17" s="310" customFormat="1">
      <c r="A217" s="306">
        <v>1809600931</v>
      </c>
      <c r="B217" s="306"/>
      <c r="C217" s="306"/>
      <c r="D217" s="306"/>
      <c r="E217" s="306"/>
      <c r="F217" s="306"/>
      <c r="G217" s="307">
        <v>1099</v>
      </c>
      <c r="H217" s="308">
        <v>0</v>
      </c>
      <c r="I217" s="308">
        <v>556</v>
      </c>
      <c r="J217" s="308">
        <v>557</v>
      </c>
      <c r="K217" s="309">
        <v>43200.359085648146</v>
      </c>
      <c r="M217" s="311"/>
      <c r="N217" s="311"/>
      <c r="O217" s="311"/>
      <c r="P217" s="312"/>
      <c r="Q217" s="311"/>
    </row>
    <row r="218" spans="1:17" s="310" customFormat="1">
      <c r="A218" s="306">
        <v>1809600746</v>
      </c>
      <c r="B218" s="306"/>
      <c r="C218" s="306"/>
      <c r="D218" s="306"/>
      <c r="E218" s="306"/>
      <c r="F218" s="306"/>
      <c r="G218" s="307">
        <v>954</v>
      </c>
      <c r="H218" s="308">
        <v>0</v>
      </c>
      <c r="I218" s="308">
        <v>443</v>
      </c>
      <c r="J218" s="308">
        <v>530</v>
      </c>
      <c r="K218" s="309">
        <v>43200.359606481485</v>
      </c>
      <c r="M218" s="311"/>
      <c r="N218" s="311"/>
      <c r="O218" s="311"/>
      <c r="P218" s="312"/>
      <c r="Q218" s="311"/>
    </row>
    <row r="219" spans="1:17" s="310" customFormat="1">
      <c r="A219" s="306">
        <v>1809600756</v>
      </c>
      <c r="B219" s="306"/>
      <c r="C219" s="306"/>
      <c r="D219" s="306"/>
      <c r="E219" s="306"/>
      <c r="F219" s="306"/>
      <c r="G219" s="307">
        <v>695</v>
      </c>
      <c r="H219" s="308">
        <v>0</v>
      </c>
      <c r="I219" s="308">
        <v>350</v>
      </c>
      <c r="J219" s="308">
        <v>350</v>
      </c>
      <c r="K219" s="309">
        <v>43200.360208333332</v>
      </c>
      <c r="M219" s="311"/>
      <c r="N219" s="311"/>
      <c r="O219" s="311"/>
      <c r="P219" s="312"/>
      <c r="Q219" s="311"/>
    </row>
    <row r="220" spans="1:17" s="310" customFormat="1">
      <c r="A220" s="306">
        <v>1809600758</v>
      </c>
      <c r="B220" s="306"/>
      <c r="C220" s="306"/>
      <c r="D220" s="306"/>
      <c r="E220" s="306"/>
      <c r="F220" s="306"/>
      <c r="G220" s="307">
        <v>668</v>
      </c>
      <c r="H220" s="308">
        <v>0</v>
      </c>
      <c r="I220" s="308">
        <v>336</v>
      </c>
      <c r="J220" s="308">
        <v>338</v>
      </c>
      <c r="K220" s="309">
        <v>43200.360613425924</v>
      </c>
      <c r="M220" s="311"/>
      <c r="N220" s="311"/>
      <c r="O220" s="311"/>
      <c r="P220" s="312"/>
      <c r="Q220" s="311"/>
    </row>
    <row r="221" spans="1:17" s="310" customFormat="1">
      <c r="A221" s="306">
        <v>1809600771</v>
      </c>
      <c r="B221" s="306"/>
      <c r="C221" s="306"/>
      <c r="D221" s="306"/>
      <c r="E221" s="306"/>
      <c r="F221" s="306"/>
      <c r="G221" s="307">
        <v>735</v>
      </c>
      <c r="H221" s="308">
        <v>0</v>
      </c>
      <c r="I221" s="308">
        <v>371</v>
      </c>
      <c r="J221" s="308">
        <v>367</v>
      </c>
      <c r="K221" s="309">
        <v>43200.360983796294</v>
      </c>
      <c r="M221" s="311"/>
      <c r="N221" s="311"/>
      <c r="O221" s="311"/>
      <c r="P221" s="312"/>
      <c r="Q221" s="311"/>
    </row>
    <row r="222" spans="1:17" s="310" customFormat="1">
      <c r="A222" s="306">
        <v>1809600934</v>
      </c>
      <c r="B222" s="306"/>
      <c r="C222" s="306"/>
      <c r="D222" s="306"/>
      <c r="E222" s="306"/>
      <c r="F222" s="306"/>
      <c r="G222" s="307">
        <v>946</v>
      </c>
      <c r="H222" s="308">
        <v>0</v>
      </c>
      <c r="I222" s="308">
        <v>477</v>
      </c>
      <c r="J222" s="308">
        <v>480</v>
      </c>
      <c r="K222" s="309">
        <v>43200.361377314817</v>
      </c>
      <c r="M222" s="311"/>
      <c r="N222" s="311"/>
      <c r="O222" s="311"/>
      <c r="P222" s="312"/>
      <c r="Q222" s="311"/>
    </row>
    <row r="223" spans="1:17" s="310" customFormat="1">
      <c r="A223" s="306">
        <v>1809600878</v>
      </c>
      <c r="B223" s="306"/>
      <c r="C223" s="306"/>
      <c r="D223" s="306"/>
      <c r="E223" s="306"/>
      <c r="F223" s="306"/>
      <c r="G223" s="307">
        <v>878</v>
      </c>
      <c r="H223" s="308">
        <v>0</v>
      </c>
      <c r="I223" s="308">
        <v>399</v>
      </c>
      <c r="J223" s="308">
        <v>435</v>
      </c>
      <c r="K223" s="309">
        <v>43200.362037037034</v>
      </c>
      <c r="M223" s="311"/>
      <c r="N223" s="311"/>
      <c r="O223" s="311"/>
      <c r="P223" s="312"/>
      <c r="Q223" s="311"/>
    </row>
  </sheetData>
  <sortState ref="A2:A92">
    <sortCondition ref="A2:A92"/>
  </sortState>
  <pageMargins left="0.7" right="0.7" top="0.75" bottom="0.75" header="0.3" footer="0.3"/>
  <pageSetup scale="1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TOTALS- Summary</vt:lpstr>
      <vt:lpstr>Individual Grades -Bovina</vt:lpstr>
      <vt:lpstr>Bovina (2)</vt:lpstr>
      <vt:lpstr>Bovina</vt:lpstr>
      <vt:lpstr>HOT</vt:lpstr>
      <vt:lpstr>YIELD</vt:lpstr>
      <vt:lpstr>cold</vt:lpstr>
      <vt:lpstr>Bovina!Print_Area</vt:lpstr>
      <vt:lpstr>'Bovina (2)'!Print_Area</vt:lpstr>
      <vt:lpstr>cold!Print_Area</vt:lpstr>
      <vt:lpstr>HOT!Print_Area</vt:lpstr>
      <vt:lpstr>'Individual Grades -Bovina'!Print_Area</vt:lpstr>
      <vt:lpstr>'TOTALS- Summary'!Print_Area</vt:lpstr>
      <vt:lpstr>Bovina!Print_Titles</vt:lpstr>
      <vt:lpstr>'Bovina (2)'!Print_Titles</vt:lpstr>
      <vt:lpstr>'Individual Grades -Bovina'!Print_Titles</vt:lpstr>
    </vt:vector>
  </TitlesOfParts>
  <Company>..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Microsoft Office User</cp:lastModifiedBy>
  <cp:lastPrinted>2018-04-10T18:27:08Z</cp:lastPrinted>
  <dcterms:created xsi:type="dcterms:W3CDTF">2006-10-17T15:49:34Z</dcterms:created>
  <dcterms:modified xsi:type="dcterms:W3CDTF">2018-04-13T16:54:34Z</dcterms:modified>
</cp:coreProperties>
</file>