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3250" windowHeight="12570" activeTab="2"/>
  </bookViews>
  <sheets>
    <sheet name="for Mapping- Original" sheetId="28" r:id="rId1"/>
    <sheet name="for Mapping" sheetId="1" r:id="rId2"/>
    <sheet name="Exhibit" sheetId="24" r:id="rId3"/>
    <sheet name="for Appendix- Original" sheetId="27" r:id="rId4"/>
    <sheet name="for Appendix" sheetId="25" r:id="rId5"/>
    <sheet name="Appendix" sheetId="26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8" l="1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19" i="26"/>
  <c r="B19" i="26"/>
  <c r="C19" i="26"/>
  <c r="D19" i="26"/>
  <c r="E19" i="26"/>
  <c r="F19" i="26"/>
  <c r="G19" i="26"/>
  <c r="H19" i="26"/>
  <c r="A30" i="24" l="1"/>
  <c r="B30" i="24"/>
  <c r="C30" i="24"/>
  <c r="D30" i="24"/>
  <c r="E30" i="24"/>
  <c r="F30" i="24"/>
  <c r="A28" i="24"/>
  <c r="B28" i="24"/>
  <c r="C28" i="24"/>
  <c r="D28" i="24"/>
  <c r="E28" i="24"/>
  <c r="F28" i="24"/>
  <c r="A29" i="24"/>
  <c r="B29" i="24"/>
  <c r="C29" i="24"/>
  <c r="D29" i="24"/>
  <c r="E29" i="24"/>
  <c r="F29" i="24"/>
  <c r="A25" i="1"/>
  <c r="A26" i="1" s="1"/>
  <c r="A27" i="1" s="1"/>
  <c r="H4" i="26" l="1"/>
  <c r="H5" i="26"/>
  <c r="H6" i="26"/>
  <c r="H8" i="26"/>
  <c r="H9" i="26"/>
  <c r="H10" i="26"/>
  <c r="H11" i="26"/>
  <c r="H13" i="26"/>
  <c r="H14" i="26"/>
  <c r="H15" i="26"/>
  <c r="H16" i="26"/>
  <c r="H17" i="26"/>
  <c r="H18" i="26"/>
  <c r="G5" i="26"/>
  <c r="G6" i="26"/>
  <c r="G8" i="26"/>
  <c r="G9" i="26"/>
  <c r="G10" i="26"/>
  <c r="G11" i="26"/>
  <c r="G13" i="26"/>
  <c r="G14" i="26"/>
  <c r="G15" i="26"/>
  <c r="G16" i="26"/>
  <c r="G17" i="26"/>
  <c r="G18" i="26"/>
  <c r="G4" i="26"/>
  <c r="A5" i="26"/>
  <c r="B5" i="26"/>
  <c r="C5" i="26"/>
  <c r="D5" i="26"/>
  <c r="E5" i="26"/>
  <c r="F5" i="26"/>
  <c r="A6" i="26"/>
  <c r="B6" i="26"/>
  <c r="C6" i="26"/>
  <c r="D6" i="26"/>
  <c r="E6" i="26"/>
  <c r="F6" i="26"/>
  <c r="A8" i="26"/>
  <c r="B8" i="26"/>
  <c r="C8" i="26"/>
  <c r="D8" i="26"/>
  <c r="E8" i="26"/>
  <c r="F8" i="26"/>
  <c r="A9" i="26"/>
  <c r="B9" i="26"/>
  <c r="C9" i="26"/>
  <c r="D9" i="26"/>
  <c r="E9" i="26"/>
  <c r="F9" i="26"/>
  <c r="A10" i="26"/>
  <c r="B10" i="26"/>
  <c r="C10" i="26"/>
  <c r="D10" i="26"/>
  <c r="E10" i="26"/>
  <c r="F10" i="26"/>
  <c r="A11" i="26"/>
  <c r="B11" i="26"/>
  <c r="C11" i="26"/>
  <c r="D11" i="26"/>
  <c r="E11" i="26"/>
  <c r="F11" i="26"/>
  <c r="A13" i="26"/>
  <c r="B13" i="26"/>
  <c r="C13" i="26"/>
  <c r="D13" i="26"/>
  <c r="E13" i="26"/>
  <c r="F13" i="26"/>
  <c r="A14" i="26"/>
  <c r="B14" i="26"/>
  <c r="C14" i="26"/>
  <c r="D14" i="26"/>
  <c r="E14" i="26"/>
  <c r="F14" i="26"/>
  <c r="A15" i="26"/>
  <c r="B15" i="26"/>
  <c r="C15" i="26"/>
  <c r="D15" i="26"/>
  <c r="E15" i="26"/>
  <c r="F15" i="26"/>
  <c r="A16" i="26"/>
  <c r="B16" i="26"/>
  <c r="C16" i="26"/>
  <c r="D16" i="26"/>
  <c r="E16" i="26"/>
  <c r="F16" i="26"/>
  <c r="A17" i="26"/>
  <c r="B17" i="26"/>
  <c r="C17" i="26"/>
  <c r="D17" i="26"/>
  <c r="E17" i="26"/>
  <c r="F17" i="26"/>
  <c r="A18" i="26"/>
  <c r="B18" i="26"/>
  <c r="C18" i="26"/>
  <c r="D18" i="26"/>
  <c r="E18" i="26"/>
  <c r="F18" i="26"/>
  <c r="F4" i="26"/>
  <c r="E4" i="26"/>
  <c r="D4" i="26"/>
  <c r="C4" i="26"/>
  <c r="B4" i="26"/>
  <c r="A4" i="26"/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E25" i="24" l="1"/>
  <c r="E26" i="24"/>
  <c r="E27" i="24"/>
  <c r="E24" i="24"/>
  <c r="E5" i="24"/>
  <c r="E6" i="24"/>
  <c r="E7" i="24"/>
  <c r="E9" i="24"/>
  <c r="E10" i="24"/>
  <c r="E11" i="24"/>
  <c r="E12" i="24"/>
  <c r="E13" i="24"/>
  <c r="E14" i="24"/>
  <c r="E16" i="24"/>
  <c r="E17" i="24"/>
  <c r="E18" i="24"/>
  <c r="E19" i="24"/>
  <c r="E20" i="24"/>
  <c r="E21" i="24"/>
  <c r="E22" i="24"/>
  <c r="E23" i="24"/>
  <c r="E4" i="24"/>
  <c r="D4" i="24"/>
  <c r="A5" i="24"/>
  <c r="B5" i="24"/>
  <c r="C5" i="24"/>
  <c r="D5" i="24"/>
  <c r="F5" i="24"/>
  <c r="A6" i="24"/>
  <c r="B6" i="24"/>
  <c r="C6" i="24"/>
  <c r="D6" i="24"/>
  <c r="F6" i="24"/>
  <c r="A7" i="24"/>
  <c r="B7" i="24"/>
  <c r="C7" i="24"/>
  <c r="D7" i="24"/>
  <c r="F7" i="24"/>
  <c r="A9" i="24"/>
  <c r="B9" i="24"/>
  <c r="C9" i="24"/>
  <c r="D9" i="24"/>
  <c r="F9" i="24"/>
  <c r="A10" i="24"/>
  <c r="B10" i="24"/>
  <c r="C10" i="24"/>
  <c r="D10" i="24"/>
  <c r="F10" i="24"/>
  <c r="A11" i="24"/>
  <c r="B11" i="24"/>
  <c r="C11" i="24"/>
  <c r="D11" i="24"/>
  <c r="F11" i="24"/>
  <c r="A12" i="24"/>
  <c r="B12" i="24"/>
  <c r="C12" i="24"/>
  <c r="D12" i="24"/>
  <c r="F12" i="24"/>
  <c r="A13" i="24"/>
  <c r="B13" i="24"/>
  <c r="C13" i="24"/>
  <c r="D13" i="24"/>
  <c r="F13" i="24"/>
  <c r="A14" i="24"/>
  <c r="B14" i="24"/>
  <c r="C14" i="24"/>
  <c r="D14" i="24"/>
  <c r="F14" i="24"/>
  <c r="A16" i="24"/>
  <c r="B16" i="24"/>
  <c r="C16" i="24"/>
  <c r="D16" i="24"/>
  <c r="F16" i="24"/>
  <c r="A17" i="24"/>
  <c r="B17" i="24"/>
  <c r="C17" i="24"/>
  <c r="D17" i="24"/>
  <c r="F17" i="24"/>
  <c r="A18" i="24"/>
  <c r="B18" i="24"/>
  <c r="C18" i="24"/>
  <c r="D18" i="24"/>
  <c r="F18" i="24"/>
  <c r="A19" i="24"/>
  <c r="B19" i="24"/>
  <c r="C19" i="24"/>
  <c r="D19" i="24"/>
  <c r="F19" i="24"/>
  <c r="A20" i="24"/>
  <c r="B20" i="24"/>
  <c r="C20" i="24"/>
  <c r="D20" i="24"/>
  <c r="F20" i="24"/>
  <c r="A21" i="24"/>
  <c r="B21" i="24"/>
  <c r="C21" i="24"/>
  <c r="D21" i="24"/>
  <c r="F21" i="24"/>
  <c r="A22" i="24"/>
  <c r="B22" i="24"/>
  <c r="C22" i="24"/>
  <c r="D22" i="24"/>
  <c r="F22" i="24"/>
  <c r="A23" i="24"/>
  <c r="B23" i="24"/>
  <c r="C23" i="24"/>
  <c r="D23" i="24"/>
  <c r="F23" i="24"/>
  <c r="A24" i="24"/>
  <c r="B24" i="24"/>
  <c r="C24" i="24"/>
  <c r="D24" i="24"/>
  <c r="F24" i="24"/>
  <c r="A25" i="24"/>
  <c r="B25" i="24"/>
  <c r="C25" i="24"/>
  <c r="D25" i="24"/>
  <c r="F25" i="24"/>
  <c r="A26" i="24"/>
  <c r="B26" i="24"/>
  <c r="C26" i="24"/>
  <c r="D26" i="24"/>
  <c r="F26" i="24"/>
  <c r="A27" i="24"/>
  <c r="B27" i="24"/>
  <c r="C27" i="24"/>
  <c r="D27" i="24"/>
  <c r="F27" i="24"/>
  <c r="A4" i="24"/>
  <c r="B4" i="24"/>
  <c r="C4" i="24"/>
  <c r="F4" i="24"/>
</calcChain>
</file>

<file path=xl/sharedStrings.xml><?xml version="1.0" encoding="utf-8"?>
<sst xmlns="http://schemas.openxmlformats.org/spreadsheetml/2006/main" count="1082" uniqueCount="144">
  <si>
    <r>
      <rPr>
        <b/>
        <sz val="10"/>
        <rFont val="Arial Narrow"/>
        <family val="2"/>
      </rPr>
      <t>Location ID</t>
    </r>
  </si>
  <si>
    <r>
      <rPr>
        <b/>
        <sz val="10"/>
        <rFont val="Arial Narrow"/>
        <family val="2"/>
      </rPr>
      <t>Type</t>
    </r>
  </si>
  <si>
    <t>Latitude</t>
  </si>
  <si>
    <t>Longitude</t>
  </si>
  <si>
    <t>Geologic Unit</t>
  </si>
  <si>
    <t>Well Installation Date</t>
  </si>
  <si>
    <t>Total Well Depth [ft]</t>
  </si>
  <si>
    <t>Well Diameter [in]</t>
  </si>
  <si>
    <t>Screen Top [ft]</t>
  </si>
  <si>
    <t>Screen Bottom [ft]</t>
  </si>
  <si>
    <t>Comments</t>
  </si>
  <si>
    <t>Ground Elevation</t>
  </si>
  <si>
    <t>WELL_COMPLETION_REPORT_URL</t>
  </si>
  <si>
    <t>Max Date</t>
  </si>
  <si>
    <t>Screened Interval [ft]</t>
  </si>
  <si>
    <t>Well Install Date</t>
  </si>
  <si>
    <t>Well Depth [ft]</t>
  </si>
  <si>
    <t>Monitoring Area</t>
  </si>
  <si>
    <t>Watershed</t>
  </si>
  <si>
    <t>Well Status</t>
  </si>
  <si>
    <t>Inactive Date</t>
  </si>
  <si>
    <t>TOC Elevation</t>
  </si>
  <si>
    <t>LWA Notes</t>
  </si>
  <si>
    <t>Source</t>
  </si>
  <si>
    <t>General</t>
  </si>
  <si>
    <t>Pajarito</t>
  </si>
  <si>
    <t>A</t>
  </si>
  <si>
    <t>[84]</t>
  </si>
  <si>
    <t>Well Info</t>
  </si>
  <si>
    <t>TA-54</t>
  </si>
  <si>
    <t>Ground Elevation updated from MW</t>
  </si>
  <si>
    <t>Chromium</t>
  </si>
  <si>
    <t>TA-21</t>
  </si>
  <si>
    <t>Los Alamos</t>
  </si>
  <si>
    <t>Ground Elevation updated from MW, Well Diameter [in] updated from MW</t>
  </si>
  <si>
    <t>Sandia</t>
  </si>
  <si>
    <t>2 in</t>
  </si>
  <si>
    <t>Well Diameter [in] updated from MW</t>
  </si>
  <si>
    <t>Well ID</t>
  </si>
  <si>
    <t>Sandia Canyon</t>
  </si>
  <si>
    <t>Mortendad Canyon</t>
  </si>
  <si>
    <t>Exceedance</t>
  </si>
  <si>
    <t>Substantial</t>
  </si>
  <si>
    <t>Active</t>
  </si>
  <si>
    <t>Lower Mortendad</t>
  </si>
  <si>
    <t>MON</t>
  </si>
  <si>
    <t>Location Type</t>
  </si>
  <si>
    <t>Substantial Data</t>
  </si>
  <si>
    <t>Los Alamos and Pajarito Canyons</t>
  </si>
  <si>
    <t>Max Cr</t>
  </si>
  <si>
    <t>Length</t>
  </si>
  <si>
    <t>Last Cr</t>
  </si>
  <si>
    <t>Last Date</t>
  </si>
  <si>
    <t>Brass cap location, Brass cap location, Brass cap location</t>
  </si>
  <si>
    <t>Geologic Unit Code updated from MW, Well Diameter [in] updated from MW</t>
  </si>
  <si>
    <t>Ground Elevation updated from MW, Geologic Unit Code updated from MW, Well Diameter [in] updated from MW</t>
  </si>
  <si>
    <r>
      <t>Max Cr [</t>
    </r>
    <r>
      <rPr>
        <sz val="10"/>
        <color rgb="FF000000"/>
        <rFont val="Calibri"/>
        <family val="2"/>
      </rPr>
      <t>µ</t>
    </r>
    <r>
      <rPr>
        <sz val="10"/>
        <color rgb="FF000000"/>
        <rFont val="Times New Roman"/>
        <family val="1"/>
      </rPr>
      <t>g/L]</t>
    </r>
  </si>
  <si>
    <t>R-12 S2</t>
  </si>
  <si>
    <t>Intermediate</t>
  </si>
  <si>
    <t>Tp</t>
  </si>
  <si>
    <t>Location information from Brass Cap survey data in WCR., Location information from Brass Cap survey data in WCR., original x, y, z = 1647398,1767947,6505.95</t>
  </si>
  <si>
    <t>SCI-1</t>
  </si>
  <si>
    <t>Tpf</t>
  </si>
  <si>
    <t>Brass monument location SCI-1 = SCC-1, Brass monument location SCI-1 = SCC-1, Chromium Invstitgation intermediate well in Sandia Canyon</t>
  </si>
  <si>
    <t>SCI-2</t>
  </si>
  <si>
    <t>Tb4</t>
  </si>
  <si>
    <t>Brass monument survey, Brass monument survey</t>
  </si>
  <si>
    <t>TA-53i</t>
  </si>
  <si>
    <t>Tf</t>
  </si>
  <si>
    <t>Brass cap survey location, Brass cap survey location, Name changed from TA-53-1(i)</t>
  </si>
  <si>
    <t>MCOI-5</t>
  </si>
  <si>
    <t>Brass Monument, Brass Monument, Brass Monument</t>
  </si>
  <si>
    <t>MCOI-6</t>
  </si>
  <si>
    <t>R-23i S1</t>
  </si>
  <si>
    <t>4.5 inch casing. This corresponds to LANL's R-23i S2, Brass Cap location Kleinfelder survey, Brass Cap location Kleinfelder survey</t>
  </si>
  <si>
    <t>R-23i S2</t>
  </si>
  <si>
    <t>4.5 inch casing. This corresponds to LANL's R-23i S3, Brass Cap location Kleinfelder survey, Brass Cap location Kleinfelder survey</t>
  </si>
  <si>
    <t>R-23i S3</t>
  </si>
  <si>
    <t>Brass Cap location Kleinfelder survey, Brass Cap location Kleinfelder survey, Brass Cap location Kleinfelder survey</t>
  </si>
  <si>
    <t>R-37 S1</t>
  </si>
  <si>
    <t>Brass monument location, Brass monument location</t>
  </si>
  <si>
    <t>LADP-3</t>
  </si>
  <si>
    <t>Qbog</t>
  </si>
  <si>
    <t>Brass Cap, Brass Cap, 21-1682 (second label). Drill hole OU-1106(TA-21): geo/hydro investigative</t>
  </si>
  <si>
    <t>LAOI(a)-1.1</t>
  </si>
  <si>
    <t>LAOI-3.2</t>
  </si>
  <si>
    <t>added for P Longmire.  Location data taken from Brass Cap survey data., added for P Longmire.  Location data taken from Brass Cap survey data.</t>
  </si>
  <si>
    <t>LAOI-3.2a</t>
  </si>
  <si>
    <t>Brass Cap Location, Brass Cap Location</t>
  </si>
  <si>
    <t>LAOI-7</t>
  </si>
  <si>
    <t>Brass Cap location Kleinfelder survey, Brass Cap location Kleinfelder survey</t>
  </si>
  <si>
    <t>POI-4</t>
  </si>
  <si>
    <t>Survey of Aluminum disc, Survey of Aluminum disc</t>
  </si>
  <si>
    <t>R-3i</t>
  </si>
  <si>
    <t>New hole based on R-3 drilling activities, Brass monument survey from R-3i WCR, Brass monument survey from R-3i WCR, Brass monument survey from R-3i WCR</t>
  </si>
  <si>
    <t>R-5 S2</t>
  </si>
  <si>
    <t>Location info taken from Brass cap monument survey data from R-5 WCR., Location info taken from Brass cap monument survey data from R-5 WCR., Original x, y = 1646709, 1773061</t>
  </si>
  <si>
    <t>R-6i</t>
  </si>
  <si>
    <t>Surface Pad installation date estimated from WCR Well Completion Begin Date. Comp Depth set at bottom of casing., Location info taken from Brass cap monument survey data from R-6/R-6i WCR. Added for P Longmire, Location info taken from Brass cap monument survey data from R-6/R-6i WCR. Added for P Longmire, Location info taken from Brass cap monument survey data from R-6/R-6i WCR. Added for P Longmire</t>
  </si>
  <si>
    <t>R-9i S1</t>
  </si>
  <si>
    <t>Location info taken from Brass monument survey data from R-9i WCR., Original x, y, z = 1648208.8, 1770834.7, 6383.85, Location info taken from Brass monument survey data from R-9i WCR.</t>
  </si>
  <si>
    <t>TW-2Ar</t>
  </si>
  <si>
    <t>4.5 in</t>
  </si>
  <si>
    <t>Brass cap location rounded to 2 decimal places. -RJK, Brass cap location rounded to 2 decimal places. -RJK, Brass cap location rounded to 2 decimal places. -RJK</t>
  </si>
  <si>
    <t>03-B-13</t>
  </si>
  <si>
    <t>Qbt3</t>
  </si>
  <si>
    <t>Ground surface elevation, Ground surface elevation, Ground surface elevation</t>
  </si>
  <si>
    <t>PCI-2</t>
  </si>
  <si>
    <t>R-19 S2</t>
  </si>
  <si>
    <t>original x, y, z = 1629920.1,1760250, 7066.9, Location info taken from Brass Cap survey data in R-19 WCR., Location info taken from Brass Cap survey data in R-19 WCR.</t>
  </si>
  <si>
    <t>R-40 S1</t>
  </si>
  <si>
    <t>Brass cap location, Brass cap location</t>
  </si>
  <si>
    <t>R-40 Si</t>
  </si>
  <si>
    <t>03-B-9</t>
  </si>
  <si>
    <t>Ground surface elevation Plugged and Abanonded 9/25/09, P&amp;amp;A 9/25/09, Ground surface elevation  Plugged and Abanonded 9/25/09, Ground surface elevation  Plugged and Abanonded 9/25/09</t>
  </si>
  <si>
    <t>PA</t>
  </si>
  <si>
    <t>R-12 OB</t>
  </si>
  <si>
    <t>Location information from Brass Cap survey data in WCR., Location information from Brass Cap survey data in WCR.</t>
  </si>
  <si>
    <t>Aquifer updated from MW, Ground Elevation updated from MW</t>
  </si>
  <si>
    <t>R-12 S1</t>
  </si>
  <si>
    <t>original x, y, z = 1647398,1767947,6505.95, Location information from Brass Cap survey data in WCR., Location information from Brass Cap survey data in WCR.</t>
  </si>
  <si>
    <t>MCOBT-4.4</t>
  </si>
  <si>
    <t>Plugged and abandoned 7/29/2009, Brass Monument  MCOBT-4.4 plugged and abandoned 7/29/09, Brass Monument  MCOBT-4.4 plugged and abandoned 7/29/09</t>
  </si>
  <si>
    <t>MCOI-4</t>
  </si>
  <si>
    <t>MCOI-8</t>
  </si>
  <si>
    <t>R-55i</t>
  </si>
  <si>
    <t>Brass cap surveyed location as corrected 2/16/11 and rounded to 2 digits - RJK, Brass cap surveyed location as corrected 2/16/11 and rounded to 2 digits - RJK, Brass cap surveyed location as corrected 2/16/11 and rounded to 2 digits - RJK</t>
  </si>
  <si>
    <t>Ground Elevation updated from MW, Geologic Unit Code updated from MW</t>
  </si>
  <si>
    <t>R-5 OB</t>
  </si>
  <si>
    <t>Location info taken from Brass cap monument survey data from R-5 WCR., Location info taken from Brass cap monument survey data from R-5 WCR.</t>
  </si>
  <si>
    <t>R-7 S1</t>
  </si>
  <si>
    <t>Location info taken from Brass cap monument survey data from R-7 WCR., Original x, y = 1631673, 1773650, Location info taken from Brass cap monument survey data from R-7 WCR.</t>
  </si>
  <si>
    <t>R-9i S2</t>
  </si>
  <si>
    <t>Test Well 1A</t>
  </si>
  <si>
    <t>6 in</t>
  </si>
  <si>
    <t>TW-1A was completed on 1/11/1950 at a dpeth of 225 ft (Black and Veatch 1950)</t>
  </si>
  <si>
    <t>Test Well 2A</t>
  </si>
  <si>
    <t>8 in</t>
  </si>
  <si>
    <t>TW-2a was completed on 2/07/1950 at a depth of 133 ft (Black and Veatch 1950) P&amp;amp;A 2/8/10</t>
  </si>
  <si>
    <t>03-B-10</t>
  </si>
  <si>
    <t>Qbt4</t>
  </si>
  <si>
    <t>Ground surface elevation Plugged and Abandoned 9/25/09, P&amp;A 9/25/09, Ground surface elevation  Plugged and Abandoned 9/25/09, Ground surface elevation  Plugged and Abandoned 9/25/09</t>
  </si>
  <si>
    <t>EXHIBIT 3-7. ACTIVE INTERMEDIATE MONITORING WELLS RELATED TO TA-03 CHROMIUM INVESTIGATION</t>
  </si>
  <si>
    <t>Appendix B. INACTIVE INTERMEDIATE MONITORING WELLS RELATED TO TA-03 CHROMIUM INVESTIGATION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</si>
</sst>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</cellStyleXfs>
  <cellXfs count="33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19" fillId="0" borderId="1" xfId="41" applyFont="1" applyBorder="1" applyAlignment="1">
      <alignment horizontal="center" vertical="center" wrapText="1"/>
    </xf>
    <xf numFmtId="164" fontId="0" fillId="0" borderId="0" xfId="0" applyNumberFormat="1"/>
    <xf numFmtId="0" fontId="21" fillId="0" borderId="0" xfId="0" applyFont="1"/>
    <xf numFmtId="0" fontId="20" fillId="0" borderId="1" xfId="0" applyFont="1" applyBorder="1" applyAlignment="1">
      <alignment horizontal="center" vertical="center" wrapText="1"/>
    </xf>
    <xf numFmtId="0" fontId="21" fillId="0" borderId="1" xfId="41" applyFont="1" applyBorder="1" applyAlignment="1">
      <alignment horizontal="center" vertical="center" wrapText="1"/>
    </xf>
    <xf numFmtId="0" fontId="0" fillId="0" borderId="1" xfId="0" applyBorder="1"/>
    <xf numFmtId="0" fontId="19" fillId="0" borderId="1" xfId="41" applyFont="1" applyFill="1" applyBorder="1" applyAlignment="1">
      <alignment horizontal="center" vertical="center" wrapText="1"/>
    </xf>
    <xf numFmtId="14" fontId="0" fillId="0" borderId="0" xfId="0" applyNumberFormat="1"/>
    <xf numFmtId="164" fontId="19" fillId="0" borderId="1" xfId="41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0" fontId="21" fillId="0" borderId="0" xfId="0" applyFont="1" applyAlignment="1"/>
    <xf numFmtId="0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1" fillId="0" borderId="1" xfId="41" applyNumberFormat="1" applyFont="1" applyBorder="1" applyAlignment="1">
      <alignment horizontal="center" vertical="center" wrapText="1"/>
    </xf>
    <xf numFmtId="164" fontId="21" fillId="0" borderId="1" xfId="0" applyNumberFormat="1" applyFont="1" applyBorder="1" applyAlignment="1">
      <alignment horizontal="center" vertical="center"/>
    </xf>
    <xf numFmtId="0" fontId="21" fillId="0" borderId="14" xfId="0" applyFont="1" applyBorder="1" applyAlignment="1">
      <alignment vertical="center" wrapText="1"/>
    </xf>
    <xf numFmtId="0" fontId="0" fillId="0" borderId="14" xfId="0" applyBorder="1" applyAlignment="1">
      <alignment wrapText="1"/>
    </xf>
    <xf numFmtId="0" fontId="20" fillId="33" borderId="11" xfId="0" applyFont="1" applyFill="1" applyBorder="1" applyAlignment="1">
      <alignment horizontal="left" vertical="center" wrapText="1"/>
    </xf>
    <xf numFmtId="0" fontId="0" fillId="33" borderId="12" xfId="0" applyFill="1" applyBorder="1" applyAlignment="1">
      <alignment horizontal="left" vertical="center" wrapText="1"/>
    </xf>
    <xf numFmtId="0" fontId="0" fillId="33" borderId="13" xfId="0" applyFill="1" applyBorder="1" applyAlignment="1">
      <alignment horizontal="left" vertical="center" wrapText="1"/>
    </xf>
    <xf numFmtId="0" fontId="20" fillId="33" borderId="12" xfId="0" applyFont="1" applyFill="1" applyBorder="1" applyAlignment="1">
      <alignment horizontal="left" vertical="center" wrapText="1"/>
    </xf>
    <xf numFmtId="0" fontId="20" fillId="33" borderId="13" xfId="0" applyFont="1" applyFill="1" applyBorder="1" applyAlignment="1">
      <alignment horizontal="left" vertical="center" wrapText="1"/>
    </xf>
    <xf numFmtId="0" fontId="20" fillId="33" borderId="1" xfId="0" applyFont="1" applyFill="1" applyBorder="1" applyAlignment="1">
      <alignment horizontal="left" vertical="center" wrapText="1"/>
    </xf>
    <xf numFmtId="0" fontId="21" fillId="33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9"/>
  <sheetViews>
    <sheetView zoomScale="85" zoomScaleNormal="85" workbookViewId="0">
      <selection activeCell="A24" sqref="A24:A28"/>
    </sheetView>
  </sheetViews>
  <sheetFormatPr defaultRowHeight="15" x14ac:dyDescent="0.25"/>
  <cols>
    <col min="1" max="1" width="9.140625" style="1"/>
    <col min="2" max="2" width="25.42578125" style="1" customWidth="1"/>
    <col min="3" max="3" width="12.7109375" style="1" customWidth="1"/>
    <col min="4" max="4" width="9.140625" style="1"/>
    <col min="5" max="5" width="11.140625" style="1" customWidth="1"/>
    <col min="6" max="7" width="10.140625" style="1" customWidth="1"/>
    <col min="8" max="8" width="12.5703125" style="5" customWidth="1"/>
    <col min="9" max="9" width="10.5703125" style="1" customWidth="1"/>
    <col min="10" max="10" width="9.140625" style="1"/>
    <col min="11" max="11" width="11" style="1" customWidth="1"/>
    <col min="12" max="12" width="13.42578125" style="1" customWidth="1"/>
    <col min="13" max="13" width="42" style="1" customWidth="1"/>
    <col min="14" max="16384" width="9.140625" style="1"/>
  </cols>
  <sheetData>
    <row r="1" spans="1:30" s="3" customFormat="1" ht="47.25" x14ac:dyDescent="0.25">
      <c r="B1" s="2" t="s">
        <v>0</v>
      </c>
      <c r="C1" s="2" t="s">
        <v>1</v>
      </c>
      <c r="D1" s="4" t="s">
        <v>2</v>
      </c>
      <c r="E1" s="4" t="s">
        <v>3</v>
      </c>
      <c r="F1" s="4" t="s">
        <v>11</v>
      </c>
      <c r="G1" s="4" t="s">
        <v>4</v>
      </c>
      <c r="H1" s="12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9" t="s">
        <v>12</v>
      </c>
      <c r="O1" s="10" t="s">
        <v>46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49</v>
      </c>
      <c r="X1" s="10" t="s">
        <v>13</v>
      </c>
      <c r="Y1" s="10" t="s">
        <v>51</v>
      </c>
      <c r="Z1" s="10" t="s">
        <v>52</v>
      </c>
      <c r="AA1" s="10" t="s">
        <v>50</v>
      </c>
      <c r="AB1" s="10" t="s">
        <v>43</v>
      </c>
      <c r="AC1" s="10" t="s">
        <v>41</v>
      </c>
      <c r="AD1" s="10" t="s">
        <v>47</v>
      </c>
    </row>
    <row r="3" spans="1:30" x14ac:dyDescent="0.25">
      <c r="A3" s="1">
        <v>1</v>
      </c>
      <c r="B3" s="1" t="s">
        <v>57</v>
      </c>
      <c r="C3" s="1" t="s">
        <v>58</v>
      </c>
      <c r="D3" s="1">
        <v>35.858919999999998</v>
      </c>
      <c r="E3" s="1">
        <v>-106.22635</v>
      </c>
      <c r="F3" s="1">
        <v>6499.6</v>
      </c>
      <c r="G3" s="1" t="s">
        <v>59</v>
      </c>
      <c r="K3" s="1">
        <v>504.5</v>
      </c>
      <c r="L3" s="1">
        <v>508</v>
      </c>
      <c r="M3" s="1" t="s">
        <v>60</v>
      </c>
      <c r="P3" s="1" t="s">
        <v>24</v>
      </c>
      <c r="Q3" s="1" t="s">
        <v>35</v>
      </c>
      <c r="T3" s="1" t="s">
        <v>27</v>
      </c>
      <c r="U3" s="1" t="s">
        <v>30</v>
      </c>
      <c r="V3" s="1" t="s">
        <v>28</v>
      </c>
      <c r="W3" s="16">
        <v>10</v>
      </c>
      <c r="X3" s="11">
        <v>39499</v>
      </c>
      <c r="Y3" s="1">
        <v>3</v>
      </c>
      <c r="Z3" s="11">
        <v>43671</v>
      </c>
      <c r="AA3" s="1">
        <v>59</v>
      </c>
      <c r="AB3" s="1" t="s">
        <v>43</v>
      </c>
      <c r="AC3" s="1" t="s">
        <v>41</v>
      </c>
      <c r="AD3" s="1" t="s">
        <v>42</v>
      </c>
    </row>
    <row r="4" spans="1:30" x14ac:dyDescent="0.25">
      <c r="A4" s="1">
        <f>A3+1</f>
        <v>2</v>
      </c>
      <c r="B4" s="1" t="s">
        <v>61</v>
      </c>
      <c r="C4" s="1" t="s">
        <v>58</v>
      </c>
      <c r="D4" s="1">
        <v>35.865479999999998</v>
      </c>
      <c r="E4" s="1">
        <v>-106.26213</v>
      </c>
      <c r="F4" s="1">
        <v>6738.27</v>
      </c>
      <c r="G4" s="1" t="s">
        <v>62</v>
      </c>
      <c r="H4" s="5">
        <v>38997</v>
      </c>
      <c r="I4" s="1">
        <v>377.9</v>
      </c>
      <c r="J4" s="1">
        <v>3.8</v>
      </c>
      <c r="K4" s="1">
        <v>358.4</v>
      </c>
      <c r="L4" s="1">
        <v>377.9</v>
      </c>
      <c r="M4" s="1" t="s">
        <v>63</v>
      </c>
      <c r="P4" s="1" t="s">
        <v>31</v>
      </c>
      <c r="Q4" s="1" t="s">
        <v>35</v>
      </c>
      <c r="R4" s="1" t="s">
        <v>26</v>
      </c>
      <c r="T4" s="1" t="s">
        <v>27</v>
      </c>
      <c r="U4" s="1" t="s">
        <v>30</v>
      </c>
      <c r="V4" s="1" t="s">
        <v>28</v>
      </c>
      <c r="W4" s="16">
        <v>22.1</v>
      </c>
      <c r="X4" s="11">
        <v>39316</v>
      </c>
      <c r="Y4" s="1">
        <v>8.23</v>
      </c>
      <c r="Z4" s="11">
        <v>43784</v>
      </c>
      <c r="AA4" s="1">
        <v>75</v>
      </c>
      <c r="AB4" s="1" t="s">
        <v>43</v>
      </c>
      <c r="AC4" s="1" t="s">
        <v>41</v>
      </c>
      <c r="AD4" s="1" t="s">
        <v>42</v>
      </c>
    </row>
    <row r="5" spans="1:30" x14ac:dyDescent="0.25">
      <c r="A5" s="1">
        <f t="shared" ref="A5:A28" si="0">A4+1</f>
        <v>3</v>
      </c>
      <c r="B5" s="1" t="s">
        <v>64</v>
      </c>
      <c r="C5" s="1" t="s">
        <v>58</v>
      </c>
      <c r="D5" s="1">
        <v>35.863700000000001</v>
      </c>
      <c r="E5" s="1">
        <v>-106.26101</v>
      </c>
      <c r="F5" s="1">
        <v>6735.7</v>
      </c>
      <c r="G5" s="1" t="s">
        <v>65</v>
      </c>
      <c r="H5" s="5">
        <v>39693</v>
      </c>
      <c r="I5" s="1">
        <v>570</v>
      </c>
      <c r="J5" s="1">
        <v>2</v>
      </c>
      <c r="K5" s="1">
        <v>548</v>
      </c>
      <c r="L5" s="1">
        <v>568</v>
      </c>
      <c r="M5" s="1" t="s">
        <v>66</v>
      </c>
      <c r="P5" s="1" t="s">
        <v>31</v>
      </c>
      <c r="Q5" s="1" t="s">
        <v>35</v>
      </c>
      <c r="R5" s="1" t="s">
        <v>26</v>
      </c>
      <c r="T5" s="1" t="s">
        <v>27</v>
      </c>
      <c r="U5" s="1" t="s">
        <v>30</v>
      </c>
      <c r="V5" s="1" t="s">
        <v>28</v>
      </c>
      <c r="W5" s="16">
        <v>660</v>
      </c>
      <c r="X5" s="11">
        <v>39742</v>
      </c>
      <c r="Y5" s="1">
        <v>262</v>
      </c>
      <c r="Z5" s="11">
        <v>43853</v>
      </c>
      <c r="AA5" s="1">
        <v>101</v>
      </c>
      <c r="AB5" s="1" t="s">
        <v>43</v>
      </c>
      <c r="AC5" s="1" t="s">
        <v>41</v>
      </c>
      <c r="AD5" s="1" t="s">
        <v>42</v>
      </c>
    </row>
    <row r="6" spans="1:30" x14ac:dyDescent="0.25">
      <c r="A6" s="1">
        <f t="shared" si="0"/>
        <v>4</v>
      </c>
      <c r="B6" s="1" t="s">
        <v>67</v>
      </c>
      <c r="C6" s="1" t="s">
        <v>58</v>
      </c>
      <c r="D6" s="1">
        <v>35.868279999999999</v>
      </c>
      <c r="E6" s="1">
        <v>-106.26541</v>
      </c>
      <c r="F6" s="1">
        <v>6987.17</v>
      </c>
      <c r="G6" s="1" t="s">
        <v>68</v>
      </c>
      <c r="H6" s="5">
        <v>39882</v>
      </c>
      <c r="I6" s="1">
        <v>620.79999999999995</v>
      </c>
      <c r="J6" s="1">
        <v>5</v>
      </c>
      <c r="K6" s="1">
        <v>600</v>
      </c>
      <c r="L6" s="1">
        <v>610</v>
      </c>
      <c r="M6" s="1" t="s">
        <v>69</v>
      </c>
      <c r="P6" s="1" t="s">
        <v>32</v>
      </c>
      <c r="Q6" s="1" t="s">
        <v>35</v>
      </c>
      <c r="R6" s="1" t="s">
        <v>26</v>
      </c>
      <c r="T6" s="1" t="s">
        <v>27</v>
      </c>
      <c r="U6" s="1" t="s">
        <v>30</v>
      </c>
      <c r="V6" s="1" t="s">
        <v>28</v>
      </c>
      <c r="W6" s="16">
        <v>23.1</v>
      </c>
      <c r="X6" s="11">
        <v>40415</v>
      </c>
      <c r="Y6" s="1">
        <v>3.82</v>
      </c>
      <c r="Z6" s="11">
        <v>43726</v>
      </c>
      <c r="AA6" s="1">
        <v>20</v>
      </c>
      <c r="AB6" s="1" t="s">
        <v>43</v>
      </c>
      <c r="AC6" s="1" t="s">
        <v>41</v>
      </c>
      <c r="AD6" s="1" t="s">
        <v>42</v>
      </c>
    </row>
    <row r="7" spans="1:30" x14ac:dyDescent="0.25">
      <c r="A7" s="1">
        <f t="shared" si="0"/>
        <v>5</v>
      </c>
      <c r="B7" s="1" t="s">
        <v>70</v>
      </c>
      <c r="C7" s="1" t="s">
        <v>58</v>
      </c>
      <c r="D7" s="1">
        <v>35.859990000000003</v>
      </c>
      <c r="E7" s="1">
        <v>-106.26743999999999</v>
      </c>
      <c r="F7" s="1">
        <v>6819.7</v>
      </c>
      <c r="G7" s="1" t="s">
        <v>65</v>
      </c>
      <c r="H7" s="5">
        <v>38285</v>
      </c>
      <c r="I7" s="1">
        <v>702.7</v>
      </c>
      <c r="J7" s="1">
        <v>4.5</v>
      </c>
      <c r="K7" s="1">
        <v>689.04</v>
      </c>
      <c r="L7" s="1">
        <v>699</v>
      </c>
      <c r="M7" s="1" t="s">
        <v>71</v>
      </c>
      <c r="P7" s="1" t="s">
        <v>31</v>
      </c>
      <c r="Q7" s="1" t="s">
        <v>44</v>
      </c>
      <c r="R7" s="1" t="s">
        <v>26</v>
      </c>
      <c r="T7" s="1" t="s">
        <v>27</v>
      </c>
      <c r="U7" s="1" t="s">
        <v>30</v>
      </c>
      <c r="V7" s="1" t="s">
        <v>28</v>
      </c>
      <c r="W7" s="16">
        <v>770</v>
      </c>
      <c r="X7" s="11">
        <v>38512</v>
      </c>
      <c r="Y7" s="1">
        <v>13</v>
      </c>
      <c r="Z7" s="11">
        <v>43670</v>
      </c>
      <c r="AA7" s="1">
        <v>97</v>
      </c>
      <c r="AB7" s="1" t="s">
        <v>43</v>
      </c>
      <c r="AC7" s="1" t="s">
        <v>41</v>
      </c>
      <c r="AD7" s="1" t="s">
        <v>42</v>
      </c>
    </row>
    <row r="8" spans="1:30" x14ac:dyDescent="0.25">
      <c r="A8" s="1">
        <f t="shared" si="0"/>
        <v>6</v>
      </c>
      <c r="B8" s="1" t="s">
        <v>72</v>
      </c>
      <c r="C8" s="1" t="s">
        <v>58</v>
      </c>
      <c r="D8" s="1">
        <v>35.860340000000001</v>
      </c>
      <c r="E8" s="1">
        <v>-106.26711</v>
      </c>
      <c r="F8" s="1">
        <v>6811.1</v>
      </c>
      <c r="G8" s="1" t="s">
        <v>65</v>
      </c>
      <c r="H8" s="5">
        <v>38365</v>
      </c>
      <c r="I8" s="1">
        <v>713.2</v>
      </c>
      <c r="J8" s="1">
        <v>4.5</v>
      </c>
      <c r="K8" s="1">
        <v>686</v>
      </c>
      <c r="L8" s="1">
        <v>708.3</v>
      </c>
      <c r="M8" s="1" t="s">
        <v>71</v>
      </c>
      <c r="P8" s="1" t="s">
        <v>31</v>
      </c>
      <c r="Q8" s="1" t="s">
        <v>44</v>
      </c>
      <c r="R8" s="1" t="s">
        <v>26</v>
      </c>
      <c r="T8" s="1" t="s">
        <v>27</v>
      </c>
      <c r="U8" s="1" t="s">
        <v>30</v>
      </c>
      <c r="V8" s="1" t="s">
        <v>28</v>
      </c>
      <c r="W8" s="16">
        <v>86.6</v>
      </c>
      <c r="X8" s="11">
        <v>42682</v>
      </c>
      <c r="Y8" s="1">
        <v>62.4</v>
      </c>
      <c r="Z8" s="11">
        <v>43843</v>
      </c>
      <c r="AA8" s="1">
        <v>108</v>
      </c>
      <c r="AB8" s="1" t="s">
        <v>43</v>
      </c>
      <c r="AC8" s="1" t="s">
        <v>41</v>
      </c>
      <c r="AD8" s="1" t="s">
        <v>42</v>
      </c>
    </row>
    <row r="9" spans="1:30" x14ac:dyDescent="0.25">
      <c r="A9" s="1">
        <f t="shared" si="0"/>
        <v>7</v>
      </c>
      <c r="B9" s="1" t="s">
        <v>73</v>
      </c>
      <c r="C9" s="1" t="s">
        <v>58</v>
      </c>
      <c r="D9" s="1">
        <v>35.82385</v>
      </c>
      <c r="E9" s="1">
        <v>-106.22476</v>
      </c>
      <c r="F9" s="1">
        <v>6527.88</v>
      </c>
      <c r="G9" s="1" t="s">
        <v>65</v>
      </c>
      <c r="K9" s="1">
        <v>400.3</v>
      </c>
      <c r="L9" s="1">
        <v>420</v>
      </c>
      <c r="M9" s="1" t="s">
        <v>74</v>
      </c>
      <c r="P9" s="1" t="s">
        <v>29</v>
      </c>
      <c r="Q9" s="1" t="s">
        <v>44</v>
      </c>
      <c r="T9" s="1" t="s">
        <v>27</v>
      </c>
      <c r="U9" s="1" t="s">
        <v>30</v>
      </c>
      <c r="V9" s="1" t="s">
        <v>28</v>
      </c>
      <c r="W9" s="16">
        <v>18</v>
      </c>
      <c r="X9" s="11">
        <v>40150</v>
      </c>
      <c r="Y9" s="1">
        <v>3</v>
      </c>
      <c r="Z9" s="11">
        <v>43760</v>
      </c>
      <c r="AA9" s="1">
        <v>41</v>
      </c>
      <c r="AB9" s="1" t="s">
        <v>43</v>
      </c>
      <c r="AC9" s="1" t="s">
        <v>41</v>
      </c>
      <c r="AD9" s="1" t="s">
        <v>42</v>
      </c>
    </row>
    <row r="10" spans="1:30" x14ac:dyDescent="0.25">
      <c r="A10" s="1">
        <f t="shared" si="0"/>
        <v>8</v>
      </c>
      <c r="B10" s="1" t="s">
        <v>75</v>
      </c>
      <c r="C10" s="1" t="s">
        <v>58</v>
      </c>
      <c r="D10" s="1">
        <v>35.82385</v>
      </c>
      <c r="E10" s="1">
        <v>-106.22476</v>
      </c>
      <c r="F10" s="1">
        <v>6527.88</v>
      </c>
      <c r="G10" s="1" t="s">
        <v>65</v>
      </c>
      <c r="K10" s="1">
        <v>470.2</v>
      </c>
      <c r="L10" s="1">
        <v>480.1</v>
      </c>
      <c r="M10" s="1" t="s">
        <v>76</v>
      </c>
      <c r="P10" s="1" t="s">
        <v>29</v>
      </c>
      <c r="Q10" s="1" t="s">
        <v>44</v>
      </c>
      <c r="T10" s="1" t="s">
        <v>27</v>
      </c>
      <c r="U10" s="1" t="s">
        <v>30</v>
      </c>
      <c r="V10" s="1" t="s">
        <v>28</v>
      </c>
      <c r="W10" s="16">
        <v>10</v>
      </c>
      <c r="X10" s="11">
        <v>39435</v>
      </c>
      <c r="Y10" s="1">
        <v>3</v>
      </c>
      <c r="Z10" s="11">
        <v>43760</v>
      </c>
      <c r="AA10" s="1">
        <v>55</v>
      </c>
      <c r="AB10" s="1" t="s">
        <v>43</v>
      </c>
      <c r="AC10" s="1" t="s">
        <v>41</v>
      </c>
      <c r="AD10" s="1" t="s">
        <v>42</v>
      </c>
    </row>
    <row r="11" spans="1:30" x14ac:dyDescent="0.25">
      <c r="A11" s="1">
        <f t="shared" si="0"/>
        <v>9</v>
      </c>
      <c r="B11" s="1" t="s">
        <v>77</v>
      </c>
      <c r="C11" s="1" t="s">
        <v>58</v>
      </c>
      <c r="D11" s="1">
        <v>35.82385</v>
      </c>
      <c r="E11" s="1">
        <v>-106.22476</v>
      </c>
      <c r="F11" s="1">
        <v>6527.88</v>
      </c>
      <c r="G11" s="1" t="s">
        <v>65</v>
      </c>
      <c r="K11" s="1">
        <v>524</v>
      </c>
      <c r="L11" s="1">
        <v>547</v>
      </c>
      <c r="M11" s="1" t="s">
        <v>78</v>
      </c>
      <c r="O11" s="1" t="s">
        <v>45</v>
      </c>
      <c r="P11" s="1" t="s">
        <v>29</v>
      </c>
      <c r="Q11" s="1" t="s">
        <v>44</v>
      </c>
      <c r="T11" s="1" t="s">
        <v>27</v>
      </c>
      <c r="V11" s="1" t="s">
        <v>28</v>
      </c>
      <c r="W11" s="16">
        <v>82.4</v>
      </c>
      <c r="X11" s="11">
        <v>39001</v>
      </c>
      <c r="Y11" s="1">
        <v>3</v>
      </c>
      <c r="Z11" s="11">
        <v>43391</v>
      </c>
      <c r="AA11" s="1">
        <v>56</v>
      </c>
      <c r="AB11" s="1" t="s">
        <v>43</v>
      </c>
      <c r="AC11" s="1" t="s">
        <v>41</v>
      </c>
      <c r="AD11" s="1" t="s">
        <v>42</v>
      </c>
    </row>
    <row r="12" spans="1:30" x14ac:dyDescent="0.25">
      <c r="A12" s="1">
        <f t="shared" si="0"/>
        <v>10</v>
      </c>
      <c r="B12" s="1" t="s">
        <v>79</v>
      </c>
      <c r="C12" s="1" t="s">
        <v>58</v>
      </c>
      <c r="D12" s="1">
        <v>35.844369999999998</v>
      </c>
      <c r="E12" s="1">
        <v>-106.25873</v>
      </c>
      <c r="F12" s="1">
        <v>6870.59</v>
      </c>
      <c r="G12" s="1" t="s">
        <v>62</v>
      </c>
      <c r="K12" s="1">
        <v>929.3</v>
      </c>
      <c r="L12" s="1">
        <v>950</v>
      </c>
      <c r="M12" s="1" t="s">
        <v>80</v>
      </c>
      <c r="P12" s="1" t="s">
        <v>29</v>
      </c>
      <c r="Q12" s="1" t="s">
        <v>44</v>
      </c>
      <c r="T12" s="1" t="s">
        <v>27</v>
      </c>
      <c r="U12" s="1" t="s">
        <v>30</v>
      </c>
      <c r="V12" s="1" t="s">
        <v>28</v>
      </c>
      <c r="W12" s="16">
        <v>10</v>
      </c>
      <c r="X12" s="11">
        <v>40007</v>
      </c>
      <c r="Y12" s="1">
        <v>3</v>
      </c>
      <c r="Z12" s="11">
        <v>43759</v>
      </c>
      <c r="AA12" s="1">
        <v>36</v>
      </c>
      <c r="AB12" s="1" t="s">
        <v>43</v>
      </c>
      <c r="AC12" s="1" t="s">
        <v>41</v>
      </c>
      <c r="AD12" s="1" t="s">
        <v>42</v>
      </c>
    </row>
    <row r="13" spans="1:30" x14ac:dyDescent="0.25">
      <c r="A13" s="1">
        <f t="shared" si="0"/>
        <v>11</v>
      </c>
      <c r="B13" s="1" t="s">
        <v>81</v>
      </c>
      <c r="C13" s="1" t="s">
        <v>58</v>
      </c>
      <c r="D13" s="1">
        <v>35.874180000000003</v>
      </c>
      <c r="E13" s="1">
        <v>-106.27507</v>
      </c>
      <c r="F13" s="1">
        <v>6754.19</v>
      </c>
      <c r="G13" s="1" t="s">
        <v>82</v>
      </c>
      <c r="H13" s="5">
        <v>34320</v>
      </c>
      <c r="I13" s="1">
        <v>326</v>
      </c>
      <c r="J13" s="1">
        <v>2</v>
      </c>
      <c r="K13" s="1">
        <v>316</v>
      </c>
      <c r="L13" s="1">
        <v>325</v>
      </c>
      <c r="M13" s="1" t="s">
        <v>83</v>
      </c>
      <c r="P13" s="1" t="s">
        <v>32</v>
      </c>
      <c r="Q13" s="1" t="s">
        <v>33</v>
      </c>
      <c r="R13" s="1" t="s">
        <v>26</v>
      </c>
      <c r="T13" s="1" t="s">
        <v>27</v>
      </c>
      <c r="U13" s="1" t="s">
        <v>30</v>
      </c>
      <c r="V13" s="1" t="s">
        <v>28</v>
      </c>
      <c r="W13" s="16">
        <v>14.9</v>
      </c>
      <c r="X13" s="11">
        <v>40185</v>
      </c>
      <c r="Y13" s="1">
        <v>6.24</v>
      </c>
      <c r="Z13" s="11">
        <v>43005</v>
      </c>
      <c r="AA13" s="1">
        <v>22</v>
      </c>
      <c r="AB13" s="1" t="s">
        <v>43</v>
      </c>
      <c r="AC13" s="1" t="s">
        <v>41</v>
      </c>
      <c r="AD13" s="1" t="s">
        <v>42</v>
      </c>
    </row>
    <row r="14" spans="1:30" x14ac:dyDescent="0.25">
      <c r="A14" s="1">
        <f t="shared" si="0"/>
        <v>12</v>
      </c>
      <c r="B14" s="1" t="s">
        <v>84</v>
      </c>
      <c r="C14" s="1" t="s">
        <v>58</v>
      </c>
      <c r="D14" s="1">
        <v>35.875430000000001</v>
      </c>
      <c r="E14" s="1">
        <v>-106.28709000000001</v>
      </c>
      <c r="F14" s="1">
        <v>6835.2</v>
      </c>
      <c r="G14" s="1" t="s">
        <v>82</v>
      </c>
      <c r="H14" s="5">
        <v>34646</v>
      </c>
      <c r="I14" s="1">
        <v>310.2</v>
      </c>
      <c r="J14" s="1">
        <v>3</v>
      </c>
      <c r="K14" s="1">
        <v>295.2</v>
      </c>
      <c r="L14" s="1">
        <v>305</v>
      </c>
      <c r="P14" s="1" t="s">
        <v>32</v>
      </c>
      <c r="Q14" s="1" t="s">
        <v>33</v>
      </c>
      <c r="R14" s="1" t="s">
        <v>26</v>
      </c>
      <c r="T14" s="1" t="s">
        <v>27</v>
      </c>
      <c r="U14" s="1" t="s">
        <v>30</v>
      </c>
      <c r="V14" s="1" t="s">
        <v>28</v>
      </c>
      <c r="W14" s="16">
        <v>10</v>
      </c>
      <c r="X14" s="11">
        <v>40001</v>
      </c>
      <c r="Y14" s="1">
        <v>3</v>
      </c>
      <c r="Z14" s="11">
        <v>43718</v>
      </c>
      <c r="AA14" s="1">
        <v>30</v>
      </c>
      <c r="AB14" s="1" t="s">
        <v>43</v>
      </c>
      <c r="AC14" s="1" t="s">
        <v>41</v>
      </c>
      <c r="AD14" s="1" t="s">
        <v>42</v>
      </c>
    </row>
    <row r="15" spans="1:30" x14ac:dyDescent="0.25">
      <c r="A15" s="1">
        <f t="shared" si="0"/>
        <v>13</v>
      </c>
      <c r="B15" s="1" t="s">
        <v>85</v>
      </c>
      <c r="C15" s="1" t="s">
        <v>58</v>
      </c>
      <c r="D15" s="1">
        <v>35.873080000000002</v>
      </c>
      <c r="E15" s="1">
        <v>-106.25937</v>
      </c>
      <c r="F15" s="1">
        <v>6622.6</v>
      </c>
      <c r="G15" s="1" t="s">
        <v>82</v>
      </c>
      <c r="H15" s="5">
        <v>38412</v>
      </c>
      <c r="I15" s="1">
        <v>165</v>
      </c>
      <c r="J15" s="1">
        <v>2.1</v>
      </c>
      <c r="K15" s="1">
        <v>153.30000000000001</v>
      </c>
      <c r="L15" s="1">
        <v>162.80000000000001</v>
      </c>
      <c r="M15" s="1" t="s">
        <v>86</v>
      </c>
      <c r="P15" s="1" t="s">
        <v>32</v>
      </c>
      <c r="Q15" s="1" t="s">
        <v>33</v>
      </c>
      <c r="R15" s="1" t="s">
        <v>26</v>
      </c>
      <c r="T15" s="1" t="s">
        <v>27</v>
      </c>
      <c r="U15" s="1" t="s">
        <v>30</v>
      </c>
      <c r="V15" s="1" t="s">
        <v>28</v>
      </c>
      <c r="W15" s="16">
        <v>10</v>
      </c>
      <c r="X15" s="11">
        <v>39462</v>
      </c>
      <c r="Y15" s="1">
        <v>3</v>
      </c>
      <c r="Z15" s="11">
        <v>43713</v>
      </c>
      <c r="AA15" s="1">
        <v>39</v>
      </c>
      <c r="AB15" s="1" t="s">
        <v>43</v>
      </c>
      <c r="AC15" s="1" t="s">
        <v>41</v>
      </c>
      <c r="AD15" s="1" t="s">
        <v>42</v>
      </c>
    </row>
    <row r="16" spans="1:30" x14ac:dyDescent="0.25">
      <c r="A16" s="1">
        <f t="shared" si="0"/>
        <v>14</v>
      </c>
      <c r="B16" s="1" t="s">
        <v>87</v>
      </c>
      <c r="C16" s="1" t="s">
        <v>58</v>
      </c>
      <c r="D16" s="1">
        <v>35.873179999999998</v>
      </c>
      <c r="E16" s="1">
        <v>-106.25944</v>
      </c>
      <c r="F16" s="1">
        <v>6624.43</v>
      </c>
      <c r="G16" s="1" t="s">
        <v>62</v>
      </c>
      <c r="H16" s="5">
        <v>38737</v>
      </c>
      <c r="I16" s="1">
        <v>194.1</v>
      </c>
      <c r="J16" s="1">
        <v>3.1</v>
      </c>
      <c r="K16" s="1">
        <v>181.4</v>
      </c>
      <c r="L16" s="1">
        <v>191</v>
      </c>
      <c r="M16" s="1" t="s">
        <v>88</v>
      </c>
      <c r="P16" s="1" t="s">
        <v>32</v>
      </c>
      <c r="Q16" s="1" t="s">
        <v>33</v>
      </c>
      <c r="R16" s="1" t="s">
        <v>26</v>
      </c>
      <c r="T16" s="1" t="s">
        <v>27</v>
      </c>
      <c r="U16" s="1" t="s">
        <v>30</v>
      </c>
      <c r="V16" s="1" t="s">
        <v>28</v>
      </c>
      <c r="W16" s="16">
        <v>10</v>
      </c>
      <c r="X16" s="11">
        <v>40002</v>
      </c>
      <c r="Y16" s="1">
        <v>3</v>
      </c>
      <c r="Z16" s="11">
        <v>43719</v>
      </c>
      <c r="AA16" s="1">
        <v>39</v>
      </c>
      <c r="AB16" s="1" t="s">
        <v>43</v>
      </c>
      <c r="AC16" s="1" t="s">
        <v>41</v>
      </c>
      <c r="AD16" s="1" t="s">
        <v>42</v>
      </c>
    </row>
    <row r="17" spans="1:30" x14ac:dyDescent="0.25">
      <c r="A17" s="1">
        <f t="shared" si="0"/>
        <v>15</v>
      </c>
      <c r="B17" s="1" t="s">
        <v>89</v>
      </c>
      <c r="C17" s="1" t="s">
        <v>58</v>
      </c>
      <c r="D17" s="1">
        <v>35.869010000000003</v>
      </c>
      <c r="E17" s="1">
        <v>-106.23524</v>
      </c>
      <c r="F17" s="1">
        <v>6458.35</v>
      </c>
      <c r="G17" s="1" t="s">
        <v>65</v>
      </c>
      <c r="H17" s="5">
        <v>38616</v>
      </c>
      <c r="I17" s="1">
        <v>264.89999999999998</v>
      </c>
      <c r="J17" s="1">
        <v>3</v>
      </c>
      <c r="K17" s="1">
        <v>240</v>
      </c>
      <c r="L17" s="1">
        <v>259.60000000000002</v>
      </c>
      <c r="M17" s="1" t="s">
        <v>90</v>
      </c>
      <c r="P17" s="1" t="s">
        <v>32</v>
      </c>
      <c r="Q17" s="1" t="s">
        <v>33</v>
      </c>
      <c r="R17" s="1" t="s">
        <v>26</v>
      </c>
      <c r="T17" s="1" t="s">
        <v>27</v>
      </c>
      <c r="U17" s="1" t="s">
        <v>30</v>
      </c>
      <c r="V17" s="1" t="s">
        <v>28</v>
      </c>
      <c r="W17" s="16">
        <v>10</v>
      </c>
      <c r="X17" s="11">
        <v>39456</v>
      </c>
      <c r="Y17" s="1">
        <v>3</v>
      </c>
      <c r="Z17" s="11">
        <v>43725</v>
      </c>
      <c r="AA17" s="1">
        <v>40</v>
      </c>
      <c r="AB17" s="1" t="s">
        <v>43</v>
      </c>
      <c r="AC17" s="1" t="s">
        <v>41</v>
      </c>
      <c r="AD17" s="1" t="s">
        <v>42</v>
      </c>
    </row>
    <row r="18" spans="1:30" x14ac:dyDescent="0.25">
      <c r="A18" s="1">
        <f t="shared" si="0"/>
        <v>16</v>
      </c>
      <c r="B18" s="1" t="s">
        <v>91</v>
      </c>
      <c r="C18" s="1" t="s">
        <v>58</v>
      </c>
      <c r="D18" s="1">
        <v>35.871760000000002</v>
      </c>
      <c r="E18" s="1">
        <v>-106.21957</v>
      </c>
      <c r="F18" s="1">
        <v>6372.29</v>
      </c>
      <c r="G18" s="1" t="s">
        <v>65</v>
      </c>
      <c r="H18" s="5">
        <v>35198</v>
      </c>
      <c r="I18" s="1">
        <v>176.5</v>
      </c>
      <c r="J18" s="1">
        <v>4</v>
      </c>
      <c r="K18" s="1">
        <v>159</v>
      </c>
      <c r="L18" s="1">
        <v>174</v>
      </c>
      <c r="M18" s="1" t="s">
        <v>92</v>
      </c>
      <c r="P18" s="1" t="s">
        <v>24</v>
      </c>
      <c r="Q18" s="1" t="s">
        <v>33</v>
      </c>
      <c r="R18" s="1" t="s">
        <v>26</v>
      </c>
      <c r="T18" s="1" t="s">
        <v>27</v>
      </c>
      <c r="U18" s="1" t="s">
        <v>30</v>
      </c>
      <c r="V18" s="1" t="s">
        <v>28</v>
      </c>
      <c r="W18" s="16">
        <v>10</v>
      </c>
      <c r="X18" s="11">
        <v>39469</v>
      </c>
      <c r="Y18" s="1">
        <v>3</v>
      </c>
      <c r="Z18" s="11">
        <v>43628</v>
      </c>
      <c r="AA18" s="1">
        <v>30</v>
      </c>
      <c r="AB18" s="1" t="s">
        <v>43</v>
      </c>
      <c r="AC18" s="1" t="s">
        <v>41</v>
      </c>
      <c r="AD18" s="1" t="s">
        <v>42</v>
      </c>
    </row>
    <row r="19" spans="1:30" x14ac:dyDescent="0.25">
      <c r="A19" s="1">
        <f t="shared" si="0"/>
        <v>17</v>
      </c>
      <c r="B19" s="1" t="s">
        <v>93</v>
      </c>
      <c r="C19" s="1" t="s">
        <v>58</v>
      </c>
      <c r="D19" s="1">
        <v>35.871789999999997</v>
      </c>
      <c r="E19" s="1">
        <v>-106.22037</v>
      </c>
      <c r="F19" s="1">
        <v>6390.15</v>
      </c>
      <c r="G19" s="1" t="s">
        <v>65</v>
      </c>
      <c r="H19" s="5">
        <v>38580</v>
      </c>
      <c r="I19" s="1">
        <v>220.34</v>
      </c>
      <c r="J19" s="1" t="s">
        <v>36</v>
      </c>
      <c r="K19" s="1">
        <v>215.2</v>
      </c>
      <c r="L19" s="1">
        <v>220</v>
      </c>
      <c r="M19" s="1" t="s">
        <v>94</v>
      </c>
      <c r="P19" s="1" t="s">
        <v>24</v>
      </c>
      <c r="Q19" s="1" t="s">
        <v>33</v>
      </c>
      <c r="R19" s="1" t="s">
        <v>26</v>
      </c>
      <c r="T19" s="1" t="s">
        <v>27</v>
      </c>
      <c r="U19" s="1" t="s">
        <v>55</v>
      </c>
      <c r="V19" s="1" t="s">
        <v>28</v>
      </c>
      <c r="W19" s="16">
        <v>10</v>
      </c>
      <c r="X19" s="11">
        <v>39463</v>
      </c>
      <c r="Y19" s="1">
        <v>3</v>
      </c>
      <c r="Z19" s="11">
        <v>43640</v>
      </c>
      <c r="AA19" s="1">
        <v>29</v>
      </c>
      <c r="AB19" s="1" t="s">
        <v>43</v>
      </c>
      <c r="AC19" s="1" t="s">
        <v>41</v>
      </c>
      <c r="AD19" s="1" t="s">
        <v>42</v>
      </c>
    </row>
    <row r="20" spans="1:30" x14ac:dyDescent="0.25">
      <c r="A20" s="1">
        <f t="shared" si="0"/>
        <v>18</v>
      </c>
      <c r="B20" s="1" t="s">
        <v>95</v>
      </c>
      <c r="C20" s="1" t="s">
        <v>58</v>
      </c>
      <c r="D20" s="1">
        <v>35.873069999999998</v>
      </c>
      <c r="E20" s="1">
        <v>-106.22877</v>
      </c>
      <c r="F20" s="1">
        <v>6472.6</v>
      </c>
      <c r="G20" s="1" t="s">
        <v>59</v>
      </c>
      <c r="K20" s="1">
        <v>372.8</v>
      </c>
      <c r="L20" s="1">
        <v>388.8</v>
      </c>
      <c r="M20" s="1" t="s">
        <v>96</v>
      </c>
      <c r="P20" s="1" t="s">
        <v>32</v>
      </c>
      <c r="Q20" s="1" t="s">
        <v>33</v>
      </c>
      <c r="T20" s="1" t="s">
        <v>27</v>
      </c>
      <c r="U20" s="1" t="s">
        <v>30</v>
      </c>
      <c r="V20" s="1" t="s">
        <v>28</v>
      </c>
      <c r="W20" s="16">
        <v>8.59</v>
      </c>
      <c r="X20" s="11">
        <v>40611</v>
      </c>
      <c r="Y20" s="1">
        <v>4.1100000000000003</v>
      </c>
      <c r="Z20" s="11">
        <v>42605</v>
      </c>
      <c r="AA20" s="1">
        <v>26</v>
      </c>
      <c r="AB20" s="1" t="s">
        <v>43</v>
      </c>
      <c r="AC20" s="1" t="s">
        <v>41</v>
      </c>
      <c r="AD20" s="1" t="s">
        <v>42</v>
      </c>
    </row>
    <row r="21" spans="1:30" x14ac:dyDescent="0.25">
      <c r="A21" s="1">
        <f t="shared" si="0"/>
        <v>19</v>
      </c>
      <c r="B21" s="1" t="s">
        <v>97</v>
      </c>
      <c r="C21" s="1" t="s">
        <v>58</v>
      </c>
      <c r="D21" s="1">
        <v>35.875340000000001</v>
      </c>
      <c r="E21" s="1">
        <v>-106.26493000000001</v>
      </c>
      <c r="F21" s="1">
        <v>6996.9</v>
      </c>
      <c r="G21" s="1" t="s">
        <v>68</v>
      </c>
      <c r="H21" s="5">
        <v>38341</v>
      </c>
      <c r="I21" s="1">
        <v>615</v>
      </c>
      <c r="J21" s="1">
        <v>4.5</v>
      </c>
      <c r="K21" s="1">
        <v>602</v>
      </c>
      <c r="L21" s="1">
        <v>612</v>
      </c>
      <c r="M21" s="1" t="s">
        <v>98</v>
      </c>
      <c r="P21" s="1" t="s">
        <v>32</v>
      </c>
      <c r="Q21" s="1" t="s">
        <v>33</v>
      </c>
      <c r="R21" s="1" t="s">
        <v>26</v>
      </c>
      <c r="T21" s="1" t="s">
        <v>27</v>
      </c>
      <c r="U21" s="1" t="s">
        <v>30</v>
      </c>
      <c r="V21" s="1" t="s">
        <v>28</v>
      </c>
      <c r="W21" s="16">
        <v>10</v>
      </c>
      <c r="X21" s="11">
        <v>38777</v>
      </c>
      <c r="Y21" s="1">
        <v>3</v>
      </c>
      <c r="Z21" s="11">
        <v>43717</v>
      </c>
      <c r="AA21" s="1">
        <v>38</v>
      </c>
      <c r="AB21" s="1" t="s">
        <v>43</v>
      </c>
      <c r="AC21" s="1" t="s">
        <v>41</v>
      </c>
      <c r="AD21" s="1" t="s">
        <v>42</v>
      </c>
    </row>
    <row r="22" spans="1:30" x14ac:dyDescent="0.25">
      <c r="A22" s="1">
        <f t="shared" si="0"/>
        <v>20</v>
      </c>
      <c r="B22" s="1" t="s">
        <v>99</v>
      </c>
      <c r="C22" s="1" t="s">
        <v>58</v>
      </c>
      <c r="D22" s="1">
        <v>35.866959999999999</v>
      </c>
      <c r="E22" s="1">
        <v>-106.22372</v>
      </c>
      <c r="F22" s="1">
        <v>6383.2</v>
      </c>
      <c r="G22" s="1" t="s">
        <v>65</v>
      </c>
      <c r="K22" s="1">
        <v>189.1</v>
      </c>
      <c r="L22" s="1">
        <v>199.5</v>
      </c>
      <c r="M22" s="1" t="s">
        <v>100</v>
      </c>
      <c r="P22" s="1" t="s">
        <v>32</v>
      </c>
      <c r="Q22" s="1" t="s">
        <v>33</v>
      </c>
      <c r="T22" s="1" t="s">
        <v>27</v>
      </c>
      <c r="U22" s="1" t="s">
        <v>30</v>
      </c>
      <c r="V22" s="1" t="s">
        <v>28</v>
      </c>
      <c r="W22" s="16">
        <v>10</v>
      </c>
      <c r="X22" s="11">
        <v>40002</v>
      </c>
      <c r="Y22" s="1">
        <v>10</v>
      </c>
      <c r="Z22" s="11">
        <v>42620</v>
      </c>
      <c r="AA22" s="1">
        <v>34</v>
      </c>
      <c r="AB22" s="1" t="s">
        <v>43</v>
      </c>
      <c r="AC22" s="1" t="s">
        <v>41</v>
      </c>
      <c r="AD22" s="1" t="s">
        <v>42</v>
      </c>
    </row>
    <row r="23" spans="1:30" x14ac:dyDescent="0.25">
      <c r="A23" s="1">
        <f t="shared" si="0"/>
        <v>21</v>
      </c>
      <c r="B23" s="1" t="s">
        <v>101</v>
      </c>
      <c r="C23" s="1" t="s">
        <v>58</v>
      </c>
      <c r="D23" s="1">
        <v>35.88485</v>
      </c>
      <c r="E23" s="1">
        <v>-106.27122</v>
      </c>
      <c r="F23" s="1">
        <v>6651.67</v>
      </c>
      <c r="G23" s="1" t="s">
        <v>62</v>
      </c>
      <c r="H23" s="5">
        <v>40241</v>
      </c>
      <c r="I23" s="1">
        <v>113.9</v>
      </c>
      <c r="J23" s="1" t="s">
        <v>102</v>
      </c>
      <c r="K23" s="1">
        <v>102</v>
      </c>
      <c r="L23" s="1">
        <v>112</v>
      </c>
      <c r="M23" s="1" t="s">
        <v>103</v>
      </c>
      <c r="P23" s="1" t="s">
        <v>24</v>
      </c>
      <c r="Q23" s="1" t="s">
        <v>33</v>
      </c>
      <c r="R23" s="1" t="s">
        <v>26</v>
      </c>
      <c r="T23" s="1" t="s">
        <v>27</v>
      </c>
      <c r="U23" s="1" t="s">
        <v>55</v>
      </c>
      <c r="V23" s="1" t="s">
        <v>28</v>
      </c>
      <c r="W23" s="16">
        <v>10</v>
      </c>
      <c r="X23" s="11">
        <v>40413</v>
      </c>
      <c r="Y23" s="1">
        <v>3</v>
      </c>
      <c r="Z23" s="11">
        <v>43637</v>
      </c>
      <c r="AA23" s="1">
        <v>32</v>
      </c>
      <c r="AB23" s="1" t="s">
        <v>43</v>
      </c>
      <c r="AC23" s="1" t="s">
        <v>41</v>
      </c>
      <c r="AD23" s="1" t="s">
        <v>42</v>
      </c>
    </row>
    <row r="24" spans="1:30" x14ac:dyDescent="0.25">
      <c r="A24" s="1">
        <f t="shared" si="0"/>
        <v>22</v>
      </c>
      <c r="B24" s="1" t="s">
        <v>104</v>
      </c>
      <c r="C24" s="1" t="s">
        <v>58</v>
      </c>
      <c r="D24" s="1">
        <v>35.873739999999998</v>
      </c>
      <c r="E24" s="1">
        <v>-106.33008</v>
      </c>
      <c r="F24" s="1">
        <v>7458.26</v>
      </c>
      <c r="G24" s="1" t="s">
        <v>105</v>
      </c>
      <c r="H24" s="5">
        <v>38513</v>
      </c>
      <c r="I24" s="1">
        <v>32</v>
      </c>
      <c r="J24" s="1">
        <v>2</v>
      </c>
      <c r="K24" s="1">
        <v>21.5</v>
      </c>
      <c r="L24" s="1">
        <v>31.5</v>
      </c>
      <c r="M24" s="1" t="s">
        <v>106</v>
      </c>
      <c r="O24" s="1" t="s">
        <v>45</v>
      </c>
      <c r="P24" s="1" t="s">
        <v>24</v>
      </c>
      <c r="Q24" s="1" t="s">
        <v>25</v>
      </c>
      <c r="R24" s="1" t="s">
        <v>26</v>
      </c>
      <c r="T24" s="1" t="s">
        <v>27</v>
      </c>
      <c r="V24" s="1" t="s">
        <v>28</v>
      </c>
      <c r="W24" s="16">
        <v>16.5</v>
      </c>
      <c r="X24" s="11">
        <v>38953</v>
      </c>
      <c r="Y24" s="1">
        <v>0.63800000000000001</v>
      </c>
      <c r="Z24" s="11">
        <v>43571</v>
      </c>
      <c r="AA24" s="1">
        <v>65</v>
      </c>
      <c r="AB24" s="1" t="s">
        <v>43</v>
      </c>
      <c r="AC24" s="1" t="s">
        <v>41</v>
      </c>
      <c r="AD24" s="1" t="s">
        <v>42</v>
      </c>
    </row>
    <row r="25" spans="1:30" x14ac:dyDescent="0.25">
      <c r="A25" s="1">
        <f t="shared" si="0"/>
        <v>23</v>
      </c>
      <c r="B25" s="1" t="s">
        <v>107</v>
      </c>
      <c r="C25" s="1" t="s">
        <v>58</v>
      </c>
      <c r="D25" s="1">
        <v>35.85331</v>
      </c>
      <c r="E25" s="1">
        <v>-106.29309000000001</v>
      </c>
      <c r="F25" s="1">
        <v>6920.95</v>
      </c>
      <c r="G25" s="1" t="s">
        <v>62</v>
      </c>
      <c r="H25" s="5">
        <v>39913</v>
      </c>
      <c r="I25" s="1">
        <v>533.29999999999995</v>
      </c>
      <c r="J25" s="1">
        <v>5</v>
      </c>
      <c r="K25" s="1">
        <v>512</v>
      </c>
      <c r="L25" s="1">
        <v>522</v>
      </c>
      <c r="P25" s="1" t="s">
        <v>24</v>
      </c>
      <c r="Q25" s="1" t="s">
        <v>25</v>
      </c>
      <c r="R25" s="1" t="s">
        <v>26</v>
      </c>
      <c r="T25" s="1" t="s">
        <v>27</v>
      </c>
      <c r="U25" s="1" t="s">
        <v>30</v>
      </c>
      <c r="V25" s="1" t="s">
        <v>28</v>
      </c>
      <c r="W25" s="11">
        <v>10</v>
      </c>
      <c r="X25" s="11">
        <v>40060</v>
      </c>
      <c r="Y25" s="1">
        <v>3</v>
      </c>
      <c r="Z25" s="11">
        <v>43766</v>
      </c>
      <c r="AA25" s="1">
        <v>30</v>
      </c>
      <c r="AB25" s="1" t="s">
        <v>43</v>
      </c>
      <c r="AC25" s="1" t="s">
        <v>41</v>
      </c>
      <c r="AD25" s="1" t="s">
        <v>42</v>
      </c>
    </row>
    <row r="26" spans="1:30" x14ac:dyDescent="0.25">
      <c r="A26" s="1">
        <f t="shared" si="0"/>
        <v>24</v>
      </c>
      <c r="B26" s="1" t="s">
        <v>108</v>
      </c>
      <c r="C26" s="1" t="s">
        <v>58</v>
      </c>
      <c r="D26" s="1">
        <v>35.837870000000002</v>
      </c>
      <c r="E26" s="1">
        <v>-106.28542</v>
      </c>
      <c r="F26" s="1">
        <v>7066.3</v>
      </c>
      <c r="G26" s="1" t="s">
        <v>59</v>
      </c>
      <c r="K26" s="1">
        <v>893.3</v>
      </c>
      <c r="L26" s="1">
        <v>909.6</v>
      </c>
      <c r="M26" s="1" t="s">
        <v>109</v>
      </c>
      <c r="P26" s="1" t="s">
        <v>24</v>
      </c>
      <c r="Q26" s="1" t="s">
        <v>25</v>
      </c>
      <c r="T26" s="1" t="s">
        <v>27</v>
      </c>
      <c r="U26" s="1" t="s">
        <v>30</v>
      </c>
      <c r="V26" s="1" t="s">
        <v>28</v>
      </c>
      <c r="W26" s="11">
        <v>46.6</v>
      </c>
      <c r="X26" s="11">
        <v>39882</v>
      </c>
      <c r="Y26" s="1">
        <v>10</v>
      </c>
      <c r="Z26" s="11">
        <v>42107</v>
      </c>
      <c r="AA26" s="1">
        <v>51</v>
      </c>
      <c r="AB26" s="1" t="s">
        <v>43</v>
      </c>
      <c r="AC26" s="1" t="s">
        <v>41</v>
      </c>
      <c r="AD26" s="1" t="s">
        <v>42</v>
      </c>
    </row>
    <row r="27" spans="1:30" x14ac:dyDescent="0.25">
      <c r="A27" s="1">
        <f t="shared" si="0"/>
        <v>25</v>
      </c>
      <c r="B27" s="1" t="s">
        <v>110</v>
      </c>
      <c r="C27" s="1" t="s">
        <v>58</v>
      </c>
      <c r="D27" s="1">
        <v>35.839390000000002</v>
      </c>
      <c r="E27" s="1">
        <v>-106.26278000000001</v>
      </c>
      <c r="F27" s="1">
        <v>6719.24</v>
      </c>
      <c r="G27" s="1" t="s">
        <v>65</v>
      </c>
      <c r="K27" s="1">
        <v>751.59</v>
      </c>
      <c r="L27" s="1">
        <v>785.06</v>
      </c>
      <c r="M27" s="1" t="s">
        <v>111</v>
      </c>
      <c r="P27" s="1" t="s">
        <v>29</v>
      </c>
      <c r="Q27" s="1" t="s">
        <v>25</v>
      </c>
      <c r="T27" s="1" t="s">
        <v>27</v>
      </c>
      <c r="U27" s="1" t="s">
        <v>30</v>
      </c>
      <c r="V27" s="1" t="s">
        <v>28</v>
      </c>
      <c r="W27" s="11">
        <v>10</v>
      </c>
      <c r="X27" s="11">
        <v>40060</v>
      </c>
      <c r="Y27" s="1">
        <v>3</v>
      </c>
      <c r="Z27" s="11">
        <v>43768</v>
      </c>
      <c r="AA27" s="1">
        <v>21</v>
      </c>
      <c r="AB27" s="1" t="s">
        <v>43</v>
      </c>
      <c r="AC27" s="1" t="s">
        <v>41</v>
      </c>
      <c r="AD27" s="1" t="s">
        <v>42</v>
      </c>
    </row>
    <row r="28" spans="1:30" x14ac:dyDescent="0.25">
      <c r="A28" s="1">
        <f t="shared" si="0"/>
        <v>26</v>
      </c>
      <c r="B28" s="1" t="s">
        <v>112</v>
      </c>
      <c r="C28" s="1" t="s">
        <v>58</v>
      </c>
      <c r="D28" s="1">
        <v>35.839390000000002</v>
      </c>
      <c r="E28" s="1">
        <v>-106.26278000000001</v>
      </c>
      <c r="F28" s="1">
        <v>6719.24</v>
      </c>
      <c r="G28" s="1" t="s">
        <v>65</v>
      </c>
      <c r="K28" s="1">
        <v>649.66999999999996</v>
      </c>
      <c r="L28" s="1">
        <v>669.02</v>
      </c>
      <c r="M28" s="1" t="s">
        <v>53</v>
      </c>
      <c r="O28" s="1" t="s">
        <v>45</v>
      </c>
      <c r="P28" s="1" t="s">
        <v>29</v>
      </c>
      <c r="Q28" s="1" t="s">
        <v>25</v>
      </c>
      <c r="T28" s="1" t="s">
        <v>27</v>
      </c>
      <c r="V28" s="1" t="s">
        <v>28</v>
      </c>
      <c r="W28" s="11">
        <v>15</v>
      </c>
      <c r="X28" s="11">
        <v>43392</v>
      </c>
      <c r="Y28" s="1">
        <v>15</v>
      </c>
      <c r="Z28" s="11">
        <v>43392</v>
      </c>
      <c r="AA28" s="1">
        <v>47</v>
      </c>
      <c r="AB28" s="1" t="s">
        <v>43</v>
      </c>
      <c r="AC28" s="1" t="s">
        <v>41</v>
      </c>
      <c r="AD28" s="1" t="s">
        <v>42</v>
      </c>
    </row>
    <row r="29" spans="1:30" x14ac:dyDescent="0.25">
      <c r="W29" s="11"/>
    </row>
    <row r="30" spans="1:30" x14ac:dyDescent="0.25">
      <c r="W30" s="11"/>
    </row>
    <row r="31" spans="1:30" x14ac:dyDescent="0.25">
      <c r="W31" s="11"/>
    </row>
    <row r="32" spans="1:30" x14ac:dyDescent="0.25">
      <c r="W32" s="11"/>
    </row>
    <row r="33" spans="23:23" x14ac:dyDescent="0.25">
      <c r="W33" s="11"/>
    </row>
    <row r="34" spans="23:23" x14ac:dyDescent="0.25">
      <c r="W34" s="11"/>
    </row>
    <row r="35" spans="23:23" x14ac:dyDescent="0.25">
      <c r="W35" s="11"/>
    </row>
    <row r="36" spans="23:23" x14ac:dyDescent="0.25">
      <c r="W36" s="11"/>
    </row>
    <row r="37" spans="23:23" x14ac:dyDescent="0.25">
      <c r="W37" s="11"/>
    </row>
    <row r="38" spans="23:23" x14ac:dyDescent="0.25">
      <c r="W38" s="11"/>
    </row>
    <row r="39" spans="23:23" x14ac:dyDescent="0.25">
      <c r="W39" s="11"/>
    </row>
    <row r="40" spans="23:23" x14ac:dyDescent="0.25">
      <c r="W40" s="11"/>
    </row>
    <row r="41" spans="23:23" x14ac:dyDescent="0.25">
      <c r="W41" s="11"/>
    </row>
    <row r="42" spans="23:23" x14ac:dyDescent="0.25">
      <c r="W42" s="11"/>
    </row>
    <row r="43" spans="23:23" x14ac:dyDescent="0.25">
      <c r="W43" s="11"/>
    </row>
    <row r="44" spans="23:23" x14ac:dyDescent="0.25">
      <c r="W44" s="11"/>
    </row>
    <row r="45" spans="23:23" x14ac:dyDescent="0.25">
      <c r="W45" s="11"/>
    </row>
    <row r="46" spans="23:23" x14ac:dyDescent="0.25">
      <c r="W46" s="11"/>
    </row>
    <row r="47" spans="23:23" x14ac:dyDescent="0.25">
      <c r="W47" s="11"/>
    </row>
    <row r="48" spans="23:23" x14ac:dyDescent="0.25">
      <c r="W48" s="11"/>
    </row>
    <row r="49" spans="23:26" x14ac:dyDescent="0.25">
      <c r="W49" s="11"/>
    </row>
    <row r="50" spans="23:26" x14ac:dyDescent="0.25">
      <c r="W50" s="11"/>
    </row>
    <row r="51" spans="23:26" x14ac:dyDescent="0.25">
      <c r="W51" s="11"/>
    </row>
    <row r="52" spans="23:26" x14ac:dyDescent="0.25">
      <c r="W52" s="11"/>
    </row>
    <row r="53" spans="23:26" x14ac:dyDescent="0.25">
      <c r="W53" s="11"/>
    </row>
    <row r="54" spans="23:26" x14ac:dyDescent="0.25">
      <c r="W54" s="11"/>
      <c r="X54" s="11"/>
      <c r="Z54" s="11"/>
    </row>
    <row r="55" spans="23:26" x14ac:dyDescent="0.25">
      <c r="W55" s="11"/>
      <c r="X55" s="11"/>
      <c r="Z55" s="11"/>
    </row>
    <row r="56" spans="23:26" x14ac:dyDescent="0.25">
      <c r="W56" s="11"/>
      <c r="X56" s="11"/>
      <c r="Z56" s="11"/>
    </row>
    <row r="57" spans="23:26" x14ac:dyDescent="0.25">
      <c r="W57" s="11"/>
      <c r="X57" s="11"/>
      <c r="Z57" s="11"/>
    </row>
    <row r="58" spans="23:26" x14ac:dyDescent="0.25">
      <c r="W58" s="11"/>
      <c r="X58" s="11"/>
      <c r="Z58" s="11"/>
    </row>
    <row r="59" spans="23:26" x14ac:dyDescent="0.25">
      <c r="W59" s="11"/>
      <c r="X59" s="11"/>
      <c r="Z59" s="11"/>
    </row>
    <row r="60" spans="23:26" x14ac:dyDescent="0.25">
      <c r="W60" s="11"/>
      <c r="X60" s="11"/>
      <c r="Z60" s="11"/>
    </row>
    <row r="61" spans="23:26" x14ac:dyDescent="0.25">
      <c r="W61" s="11"/>
      <c r="X61" s="11"/>
      <c r="Z61" s="11"/>
    </row>
    <row r="62" spans="23:26" x14ac:dyDescent="0.25">
      <c r="W62" s="11"/>
      <c r="X62" s="11"/>
      <c r="Z62" s="11"/>
    </row>
    <row r="63" spans="23:26" x14ac:dyDescent="0.25">
      <c r="X63" s="11"/>
      <c r="Z63" s="11"/>
    </row>
    <row r="64" spans="23:26" x14ac:dyDescent="0.25">
      <c r="X64" s="11"/>
      <c r="Z64" s="11"/>
    </row>
    <row r="65" spans="24:26" x14ac:dyDescent="0.25">
      <c r="X65" s="11"/>
      <c r="Z65" s="11"/>
    </row>
    <row r="66" spans="24:26" x14ac:dyDescent="0.25">
      <c r="X66" s="11"/>
      <c r="Z66" s="11"/>
    </row>
    <row r="67" spans="24:26" x14ac:dyDescent="0.25">
      <c r="X67" s="11"/>
      <c r="Z67" s="11"/>
    </row>
    <row r="68" spans="24:26" x14ac:dyDescent="0.25">
      <c r="X68" s="11"/>
      <c r="Z68" s="11"/>
    </row>
    <row r="69" spans="24:26" x14ac:dyDescent="0.25">
      <c r="X69" s="11"/>
      <c r="Z69" s="11"/>
    </row>
  </sheetData>
  <pageMargins left="1.25" right="1.25" top="1" bottom="0.74583333333333302" header="0.25" footer="0.25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178"/>
  <sheetViews>
    <sheetView topLeftCell="G1" zoomScale="85" zoomScaleNormal="85" workbookViewId="0">
      <selection activeCell="C30" sqref="C30"/>
    </sheetView>
  </sheetViews>
  <sheetFormatPr defaultRowHeight="15" x14ac:dyDescent="0.25"/>
  <cols>
    <col min="1" max="1" width="9.140625" style="1"/>
    <col min="2" max="2" width="25.42578125" customWidth="1"/>
    <col min="3" max="3" width="12.7109375" customWidth="1"/>
    <col min="5" max="5" width="11.140625" customWidth="1"/>
    <col min="6" max="6" width="10.140625" style="1" customWidth="1"/>
    <col min="7" max="7" width="10.140625" customWidth="1"/>
    <col min="8" max="8" width="12.5703125" style="5" customWidth="1"/>
    <col min="9" max="9" width="10.5703125" customWidth="1"/>
    <col min="11" max="11" width="11" customWidth="1"/>
    <col min="12" max="12" width="13.42578125" customWidth="1"/>
    <col min="13" max="13" width="42" customWidth="1"/>
    <col min="15" max="19" width="9.140625" style="1"/>
    <col min="20" max="26" width="8.85546875" style="1"/>
  </cols>
  <sheetData>
    <row r="1" spans="1:31" s="3" customFormat="1" ht="47.25" x14ac:dyDescent="0.25">
      <c r="B1" s="2" t="s">
        <v>0</v>
      </c>
      <c r="C1" s="2" t="s">
        <v>1</v>
      </c>
      <c r="D1" s="4" t="s">
        <v>2</v>
      </c>
      <c r="E1" s="4" t="s">
        <v>3</v>
      </c>
      <c r="F1" s="4" t="s">
        <v>11</v>
      </c>
      <c r="G1" s="4" t="s">
        <v>4</v>
      </c>
      <c r="H1" s="12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9" t="s">
        <v>12</v>
      </c>
      <c r="O1" s="10" t="s">
        <v>46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49</v>
      </c>
      <c r="X1" s="10" t="s">
        <v>13</v>
      </c>
      <c r="Y1" s="10" t="s">
        <v>51</v>
      </c>
      <c r="Z1" s="10" t="s">
        <v>52</v>
      </c>
      <c r="AA1" s="10" t="s">
        <v>50</v>
      </c>
      <c r="AB1" s="10" t="s">
        <v>43</v>
      </c>
      <c r="AC1" s="10" t="s">
        <v>41</v>
      </c>
      <c r="AD1" s="10" t="s">
        <v>47</v>
      </c>
    </row>
    <row r="2" spans="1:31" x14ac:dyDescent="0.25">
      <c r="C2" s="1"/>
      <c r="E2" s="1"/>
      <c r="F2"/>
      <c r="G2" s="1"/>
      <c r="O2"/>
      <c r="P2"/>
      <c r="Q2"/>
      <c r="AA2" s="1"/>
      <c r="AB2" s="1"/>
      <c r="AC2" s="1"/>
    </row>
    <row r="3" spans="1:31" x14ac:dyDescent="0.25">
      <c r="A3" s="1">
        <v>1</v>
      </c>
      <c r="B3" s="1" t="s">
        <v>57</v>
      </c>
      <c r="C3" s="1" t="s">
        <v>58</v>
      </c>
      <c r="D3" s="1">
        <v>35.858919999999998</v>
      </c>
      <c r="E3" s="1">
        <v>-106.22635</v>
      </c>
      <c r="F3" s="1">
        <v>6499.6</v>
      </c>
      <c r="G3" s="1" t="s">
        <v>59</v>
      </c>
      <c r="I3" s="1"/>
      <c r="J3" s="1"/>
      <c r="K3" s="1">
        <v>504.5</v>
      </c>
      <c r="L3" s="1">
        <v>508</v>
      </c>
      <c r="M3" s="1" t="s">
        <v>60</v>
      </c>
      <c r="N3" s="1"/>
      <c r="P3" s="1" t="s">
        <v>24</v>
      </c>
      <c r="Q3" s="1" t="s">
        <v>35</v>
      </c>
      <c r="T3" s="1" t="s">
        <v>27</v>
      </c>
      <c r="U3" s="1" t="s">
        <v>30</v>
      </c>
      <c r="V3" s="1" t="s">
        <v>28</v>
      </c>
      <c r="W3" s="16">
        <v>7.61</v>
      </c>
      <c r="X3" s="11">
        <v>37469</v>
      </c>
      <c r="Y3" s="1">
        <v>3</v>
      </c>
      <c r="Z3" s="11">
        <v>43671</v>
      </c>
      <c r="AA3" s="1">
        <v>44</v>
      </c>
      <c r="AB3" s="1" t="s">
        <v>43</v>
      </c>
      <c r="AC3" s="1" t="s">
        <v>41</v>
      </c>
      <c r="AD3" s="1" t="s">
        <v>42</v>
      </c>
      <c r="AE3" s="1"/>
    </row>
    <row r="4" spans="1:31" x14ac:dyDescent="0.25">
      <c r="A4" s="1">
        <f>A3+1</f>
        <v>2</v>
      </c>
      <c r="B4" s="1" t="s">
        <v>61</v>
      </c>
      <c r="C4" s="1" t="s">
        <v>58</v>
      </c>
      <c r="D4" s="1">
        <v>35.865479999999998</v>
      </c>
      <c r="E4" s="1">
        <v>-106.26213</v>
      </c>
      <c r="F4" s="1">
        <v>6738.27</v>
      </c>
      <c r="G4" s="1" t="s">
        <v>62</v>
      </c>
      <c r="H4" s="5">
        <v>38997</v>
      </c>
      <c r="I4" s="1">
        <v>377.9</v>
      </c>
      <c r="J4" s="1">
        <v>3.8</v>
      </c>
      <c r="K4" s="1">
        <v>358.4</v>
      </c>
      <c r="L4" s="1">
        <v>377.9</v>
      </c>
      <c r="M4" s="1" t="s">
        <v>63</v>
      </c>
      <c r="N4" s="1"/>
      <c r="P4" s="1" t="s">
        <v>31</v>
      </c>
      <c r="Q4" s="1" t="s">
        <v>35</v>
      </c>
      <c r="R4" s="1" t="s">
        <v>26</v>
      </c>
      <c r="T4" s="1" t="s">
        <v>27</v>
      </c>
      <c r="U4" s="1" t="s">
        <v>30</v>
      </c>
      <c r="V4" s="1" t="s">
        <v>28</v>
      </c>
      <c r="W4" s="16">
        <v>22.1</v>
      </c>
      <c r="X4" s="11">
        <v>39316</v>
      </c>
      <c r="Y4" s="1">
        <v>8.23</v>
      </c>
      <c r="Z4" s="11">
        <v>43784</v>
      </c>
      <c r="AA4" s="1">
        <v>74</v>
      </c>
      <c r="AB4" s="1" t="s">
        <v>43</v>
      </c>
      <c r="AC4" s="1" t="s">
        <v>41</v>
      </c>
      <c r="AD4" s="1" t="s">
        <v>42</v>
      </c>
      <c r="AE4" s="1"/>
    </row>
    <row r="5" spans="1:31" x14ac:dyDescent="0.25">
      <c r="A5" s="1">
        <f t="shared" ref="A5:A28" si="0">A4+1</f>
        <v>3</v>
      </c>
      <c r="B5" s="1" t="s">
        <v>64</v>
      </c>
      <c r="C5" s="1" t="s">
        <v>58</v>
      </c>
      <c r="D5" s="1">
        <v>35.863700000000001</v>
      </c>
      <c r="E5" s="1">
        <v>-106.26101</v>
      </c>
      <c r="F5" s="1">
        <v>6735.7</v>
      </c>
      <c r="G5" s="1" t="s">
        <v>65</v>
      </c>
      <c r="H5" s="5">
        <v>39693</v>
      </c>
      <c r="I5" s="1">
        <v>570</v>
      </c>
      <c r="J5" s="1">
        <v>2</v>
      </c>
      <c r="K5" s="1">
        <v>548</v>
      </c>
      <c r="L5" s="1">
        <v>568</v>
      </c>
      <c r="M5" s="1" t="s">
        <v>66</v>
      </c>
      <c r="N5" s="1"/>
      <c r="P5" s="1" t="s">
        <v>31</v>
      </c>
      <c r="Q5" s="1" t="s">
        <v>35</v>
      </c>
      <c r="R5" s="1" t="s">
        <v>26</v>
      </c>
      <c r="T5" s="1" t="s">
        <v>27</v>
      </c>
      <c r="U5" s="1" t="s">
        <v>30</v>
      </c>
      <c r="V5" s="1" t="s">
        <v>28</v>
      </c>
      <c r="W5" s="16">
        <v>658</v>
      </c>
      <c r="X5" s="11">
        <v>39939</v>
      </c>
      <c r="Y5" s="1">
        <v>262</v>
      </c>
      <c r="Z5" s="11">
        <v>43853</v>
      </c>
      <c r="AA5" s="1">
        <v>96</v>
      </c>
      <c r="AB5" s="1" t="s">
        <v>43</v>
      </c>
      <c r="AC5" s="1" t="s">
        <v>41</v>
      </c>
      <c r="AD5" s="1" t="s">
        <v>42</v>
      </c>
      <c r="AE5" s="1"/>
    </row>
    <row r="6" spans="1:31" x14ac:dyDescent="0.25">
      <c r="A6" s="1">
        <f t="shared" si="0"/>
        <v>4</v>
      </c>
      <c r="B6" s="1" t="s">
        <v>67</v>
      </c>
      <c r="C6" s="1" t="s">
        <v>58</v>
      </c>
      <c r="D6" s="1">
        <v>35.868279999999999</v>
      </c>
      <c r="E6" s="1">
        <v>-106.26541</v>
      </c>
      <c r="F6" s="1">
        <v>6987.17</v>
      </c>
      <c r="G6" s="1" t="s">
        <v>68</v>
      </c>
      <c r="H6" s="5">
        <v>39882</v>
      </c>
      <c r="I6" s="1">
        <v>620.79999999999995</v>
      </c>
      <c r="J6" s="1">
        <v>5</v>
      </c>
      <c r="K6" s="1">
        <v>600</v>
      </c>
      <c r="L6" s="1">
        <v>610</v>
      </c>
      <c r="M6" s="1" t="s">
        <v>69</v>
      </c>
      <c r="N6" s="1"/>
      <c r="P6" s="1" t="s">
        <v>32</v>
      </c>
      <c r="Q6" s="1" t="s">
        <v>35</v>
      </c>
      <c r="R6" s="1" t="s">
        <v>26</v>
      </c>
      <c r="T6" s="1" t="s">
        <v>27</v>
      </c>
      <c r="U6" s="1" t="s">
        <v>30</v>
      </c>
      <c r="V6" s="1" t="s">
        <v>28</v>
      </c>
      <c r="W6" s="16">
        <v>23.1</v>
      </c>
      <c r="X6" s="11">
        <v>40415</v>
      </c>
      <c r="Y6" s="1">
        <v>3.82</v>
      </c>
      <c r="Z6" s="11">
        <v>43726</v>
      </c>
      <c r="AA6" s="1">
        <v>20</v>
      </c>
      <c r="AB6" s="1" t="s">
        <v>43</v>
      </c>
      <c r="AC6" s="1" t="s">
        <v>41</v>
      </c>
      <c r="AD6" s="1" t="s">
        <v>42</v>
      </c>
      <c r="AE6" s="1"/>
    </row>
    <row r="7" spans="1:31" x14ac:dyDescent="0.25">
      <c r="A7" s="1">
        <f t="shared" si="0"/>
        <v>5</v>
      </c>
      <c r="B7" s="1" t="s">
        <v>70</v>
      </c>
      <c r="C7" s="1" t="s">
        <v>58</v>
      </c>
      <c r="D7" s="1">
        <v>35.859990000000003</v>
      </c>
      <c r="E7" s="1">
        <v>-106.26743999999999</v>
      </c>
      <c r="F7" s="1">
        <v>6819.7</v>
      </c>
      <c r="G7" s="1" t="s">
        <v>65</v>
      </c>
      <c r="H7" s="5">
        <v>38285</v>
      </c>
      <c r="I7" s="1">
        <v>702.7</v>
      </c>
      <c r="J7" s="1">
        <v>4.5</v>
      </c>
      <c r="K7" s="1">
        <v>689.04</v>
      </c>
      <c r="L7" s="1">
        <v>699</v>
      </c>
      <c r="M7" s="1" t="s">
        <v>71</v>
      </c>
      <c r="N7" s="1"/>
      <c r="P7" s="1" t="s">
        <v>31</v>
      </c>
      <c r="Q7" s="1" t="s">
        <v>44</v>
      </c>
      <c r="R7" s="1" t="s">
        <v>26</v>
      </c>
      <c r="T7" s="1" t="s">
        <v>27</v>
      </c>
      <c r="U7" s="1" t="s">
        <v>30</v>
      </c>
      <c r="V7" s="1" t="s">
        <v>28</v>
      </c>
      <c r="W7" s="16">
        <v>770</v>
      </c>
      <c r="X7" s="11">
        <v>38512</v>
      </c>
      <c r="Y7" s="1">
        <v>13</v>
      </c>
      <c r="Z7" s="11">
        <v>43670</v>
      </c>
      <c r="AA7" s="1">
        <v>88</v>
      </c>
      <c r="AB7" s="1" t="s">
        <v>43</v>
      </c>
      <c r="AC7" s="1" t="s">
        <v>41</v>
      </c>
      <c r="AD7" s="1" t="s">
        <v>42</v>
      </c>
      <c r="AE7" s="1"/>
    </row>
    <row r="8" spans="1:31" x14ac:dyDescent="0.25">
      <c r="A8" s="1">
        <f t="shared" si="0"/>
        <v>6</v>
      </c>
      <c r="B8" s="1" t="s">
        <v>72</v>
      </c>
      <c r="C8" s="1" t="s">
        <v>58</v>
      </c>
      <c r="D8" s="1">
        <v>35.860340000000001</v>
      </c>
      <c r="E8" s="1">
        <v>-106.26711</v>
      </c>
      <c r="F8" s="1">
        <v>6811.1</v>
      </c>
      <c r="G8" s="1" t="s">
        <v>65</v>
      </c>
      <c r="H8" s="5">
        <v>38365</v>
      </c>
      <c r="I8" s="1">
        <v>713.2</v>
      </c>
      <c r="J8" s="1">
        <v>4.5</v>
      </c>
      <c r="K8" s="1">
        <v>686</v>
      </c>
      <c r="L8" s="1">
        <v>708.3</v>
      </c>
      <c r="M8" s="1" t="s">
        <v>71</v>
      </c>
      <c r="N8" s="1"/>
      <c r="P8" s="1" t="s">
        <v>31</v>
      </c>
      <c r="Q8" s="1" t="s">
        <v>44</v>
      </c>
      <c r="R8" s="1" t="s">
        <v>26</v>
      </c>
      <c r="T8" s="1" t="s">
        <v>27</v>
      </c>
      <c r="U8" s="1" t="s">
        <v>30</v>
      </c>
      <c r="V8" s="1" t="s">
        <v>28</v>
      </c>
      <c r="W8" s="16">
        <v>86.6</v>
      </c>
      <c r="X8" s="11">
        <v>42682</v>
      </c>
      <c r="Y8" s="1">
        <v>62.4</v>
      </c>
      <c r="Z8" s="11">
        <v>43843</v>
      </c>
      <c r="AA8" s="1">
        <v>102</v>
      </c>
      <c r="AB8" s="1" t="s">
        <v>43</v>
      </c>
      <c r="AC8" s="1" t="s">
        <v>41</v>
      </c>
      <c r="AD8" s="1" t="s">
        <v>42</v>
      </c>
      <c r="AE8" s="1"/>
    </row>
    <row r="9" spans="1:31" x14ac:dyDescent="0.25">
      <c r="A9" s="1">
        <f t="shared" si="0"/>
        <v>7</v>
      </c>
      <c r="B9" s="1" t="s">
        <v>73</v>
      </c>
      <c r="C9" s="1" t="s">
        <v>58</v>
      </c>
      <c r="D9" s="1">
        <v>35.82385</v>
      </c>
      <c r="E9" s="1">
        <v>-106.22476</v>
      </c>
      <c r="F9" s="1">
        <v>6527.88</v>
      </c>
      <c r="G9" s="1" t="s">
        <v>65</v>
      </c>
      <c r="I9" s="1"/>
      <c r="J9" s="1"/>
      <c r="K9" s="1">
        <v>400.3</v>
      </c>
      <c r="L9" s="1">
        <v>420</v>
      </c>
      <c r="M9" s="1" t="s">
        <v>74</v>
      </c>
      <c r="N9" s="1"/>
      <c r="P9" s="1" t="s">
        <v>29</v>
      </c>
      <c r="Q9" s="1" t="s">
        <v>44</v>
      </c>
      <c r="T9" s="1" t="s">
        <v>27</v>
      </c>
      <c r="U9" s="1" t="s">
        <v>30</v>
      </c>
      <c r="V9" s="1" t="s">
        <v>28</v>
      </c>
      <c r="W9" s="16">
        <v>18</v>
      </c>
      <c r="X9" s="11">
        <v>40150</v>
      </c>
      <c r="Y9" s="1">
        <v>3</v>
      </c>
      <c r="Z9" s="11">
        <v>43760</v>
      </c>
      <c r="AA9" s="1">
        <v>25</v>
      </c>
      <c r="AB9" s="1" t="s">
        <v>43</v>
      </c>
      <c r="AC9" s="1" t="s">
        <v>41</v>
      </c>
      <c r="AD9" s="1" t="s">
        <v>42</v>
      </c>
      <c r="AE9" s="1"/>
    </row>
    <row r="10" spans="1:31" x14ac:dyDescent="0.25">
      <c r="A10" s="1">
        <f t="shared" si="0"/>
        <v>8</v>
      </c>
      <c r="B10" s="1" t="s">
        <v>75</v>
      </c>
      <c r="C10" s="1" t="s">
        <v>58</v>
      </c>
      <c r="D10" s="1">
        <v>35.82385</v>
      </c>
      <c r="E10" s="1">
        <v>-106.22476</v>
      </c>
      <c r="F10" s="1">
        <v>6527.88</v>
      </c>
      <c r="G10" s="1" t="s">
        <v>65</v>
      </c>
      <c r="I10" s="1"/>
      <c r="J10" s="1"/>
      <c r="K10" s="1">
        <v>470.2</v>
      </c>
      <c r="L10" s="1">
        <v>480.1</v>
      </c>
      <c r="M10" s="1" t="s">
        <v>76</v>
      </c>
      <c r="N10" s="1"/>
      <c r="P10" s="1" t="s">
        <v>29</v>
      </c>
      <c r="Q10" s="1" t="s">
        <v>44</v>
      </c>
      <c r="T10" s="1" t="s">
        <v>27</v>
      </c>
      <c r="U10" s="1" t="s">
        <v>30</v>
      </c>
      <c r="V10" s="1" t="s">
        <v>28</v>
      </c>
      <c r="W10" s="16">
        <v>9.9700000000000006</v>
      </c>
      <c r="X10" s="11">
        <v>40750</v>
      </c>
      <c r="Y10" s="1">
        <v>3</v>
      </c>
      <c r="Z10" s="11">
        <v>43760</v>
      </c>
      <c r="AA10" s="1">
        <v>31</v>
      </c>
      <c r="AB10" s="1" t="s">
        <v>43</v>
      </c>
      <c r="AC10" s="1" t="s">
        <v>41</v>
      </c>
      <c r="AD10" s="1" t="s">
        <v>42</v>
      </c>
      <c r="AE10" s="1"/>
    </row>
    <row r="11" spans="1:31" x14ac:dyDescent="0.25">
      <c r="A11" s="1">
        <f t="shared" si="0"/>
        <v>9</v>
      </c>
      <c r="B11" s="1" t="s">
        <v>77</v>
      </c>
      <c r="C11" s="1" t="s">
        <v>58</v>
      </c>
      <c r="D11" s="1">
        <v>35.82385</v>
      </c>
      <c r="E11" s="1">
        <v>-106.22476</v>
      </c>
      <c r="F11" s="1">
        <v>6527.88</v>
      </c>
      <c r="G11" s="1" t="s">
        <v>65</v>
      </c>
      <c r="I11" s="1"/>
      <c r="J11" s="1"/>
      <c r="K11" s="1">
        <v>524</v>
      </c>
      <c r="L11" s="1">
        <v>547</v>
      </c>
      <c r="M11" s="1" t="s">
        <v>78</v>
      </c>
      <c r="N11" s="1"/>
      <c r="O11" s="1" t="s">
        <v>45</v>
      </c>
      <c r="P11" s="1" t="s">
        <v>29</v>
      </c>
      <c r="Q11" s="1" t="s">
        <v>44</v>
      </c>
      <c r="T11" s="1" t="s">
        <v>27</v>
      </c>
      <c r="V11" s="1" t="s">
        <v>28</v>
      </c>
      <c r="W11" s="16">
        <v>82.4</v>
      </c>
      <c r="X11" s="11">
        <v>39001</v>
      </c>
      <c r="Y11" s="1">
        <v>3</v>
      </c>
      <c r="Z11" s="11">
        <v>43391</v>
      </c>
      <c r="AA11" s="1">
        <v>43</v>
      </c>
      <c r="AB11" s="1" t="s">
        <v>43</v>
      </c>
      <c r="AC11" s="1" t="s">
        <v>41</v>
      </c>
      <c r="AD11" s="1" t="s">
        <v>42</v>
      </c>
      <c r="AE11" s="1"/>
    </row>
    <row r="12" spans="1:31" x14ac:dyDescent="0.25">
      <c r="A12" s="1">
        <f t="shared" si="0"/>
        <v>10</v>
      </c>
      <c r="B12" s="1" t="s">
        <v>79</v>
      </c>
      <c r="C12" s="1" t="s">
        <v>58</v>
      </c>
      <c r="D12" s="1">
        <v>35.844369999999998</v>
      </c>
      <c r="E12" s="1">
        <v>-106.25873</v>
      </c>
      <c r="F12" s="1">
        <v>6870.59</v>
      </c>
      <c r="G12" s="1" t="s">
        <v>62</v>
      </c>
      <c r="I12" s="1"/>
      <c r="J12" s="1"/>
      <c r="K12" s="1">
        <v>929.3</v>
      </c>
      <c r="L12" s="1">
        <v>950</v>
      </c>
      <c r="M12" s="1" t="s">
        <v>80</v>
      </c>
      <c r="N12" s="1"/>
      <c r="P12" s="1" t="s">
        <v>29</v>
      </c>
      <c r="Q12" s="1" t="s">
        <v>44</v>
      </c>
      <c r="T12" s="1" t="s">
        <v>27</v>
      </c>
      <c r="U12" s="1" t="s">
        <v>30</v>
      </c>
      <c r="V12" s="1" t="s">
        <v>28</v>
      </c>
      <c r="W12" s="16">
        <v>5.73</v>
      </c>
      <c r="X12" s="11">
        <v>40239</v>
      </c>
      <c r="Y12" s="1">
        <v>3</v>
      </c>
      <c r="Z12" s="11">
        <v>43759</v>
      </c>
      <c r="AA12" s="1">
        <v>17</v>
      </c>
      <c r="AB12" s="1" t="s">
        <v>43</v>
      </c>
      <c r="AC12" s="1"/>
      <c r="AD12" s="1" t="s">
        <v>42</v>
      </c>
      <c r="AE12" s="1"/>
    </row>
    <row r="13" spans="1:31" x14ac:dyDescent="0.25">
      <c r="A13" s="1">
        <f t="shared" si="0"/>
        <v>11</v>
      </c>
      <c r="B13" s="1" t="s">
        <v>81</v>
      </c>
      <c r="C13" s="1" t="s">
        <v>58</v>
      </c>
      <c r="D13" s="1">
        <v>35.874180000000003</v>
      </c>
      <c r="E13" s="1">
        <v>-106.27507</v>
      </c>
      <c r="F13" s="1">
        <v>6754.19</v>
      </c>
      <c r="G13" s="1" t="s">
        <v>82</v>
      </c>
      <c r="H13" s="5">
        <v>34320</v>
      </c>
      <c r="I13" s="1">
        <v>326</v>
      </c>
      <c r="J13" s="1">
        <v>2</v>
      </c>
      <c r="K13" s="1">
        <v>316</v>
      </c>
      <c r="L13" s="1">
        <v>325</v>
      </c>
      <c r="M13" s="1" t="s">
        <v>83</v>
      </c>
      <c r="N13" s="1"/>
      <c r="P13" s="1" t="s">
        <v>32</v>
      </c>
      <c r="Q13" s="1" t="s">
        <v>33</v>
      </c>
      <c r="R13" s="1" t="s">
        <v>26</v>
      </c>
      <c r="T13" s="1" t="s">
        <v>27</v>
      </c>
      <c r="U13" s="1" t="s">
        <v>30</v>
      </c>
      <c r="V13" s="1" t="s">
        <v>28</v>
      </c>
      <c r="W13" s="16">
        <v>14.9</v>
      </c>
      <c r="X13" s="11">
        <v>40185</v>
      </c>
      <c r="Y13" s="1">
        <v>6.24</v>
      </c>
      <c r="Z13" s="11">
        <v>43005</v>
      </c>
      <c r="AA13" s="1">
        <v>21</v>
      </c>
      <c r="AB13" s="1" t="s">
        <v>43</v>
      </c>
      <c r="AC13" s="1" t="s">
        <v>41</v>
      </c>
      <c r="AD13" s="1" t="s">
        <v>42</v>
      </c>
      <c r="AE13" s="1"/>
    </row>
    <row r="14" spans="1:31" x14ac:dyDescent="0.25">
      <c r="A14" s="1">
        <f t="shared" si="0"/>
        <v>12</v>
      </c>
      <c r="B14" s="1" t="s">
        <v>84</v>
      </c>
      <c r="C14" s="1" t="s">
        <v>58</v>
      </c>
      <c r="D14" s="1">
        <v>35.875430000000001</v>
      </c>
      <c r="E14" s="1">
        <v>-106.28709000000001</v>
      </c>
      <c r="F14" s="1">
        <v>6835.2</v>
      </c>
      <c r="G14" s="1" t="s">
        <v>82</v>
      </c>
      <c r="H14" s="5">
        <v>34646</v>
      </c>
      <c r="I14" s="1">
        <v>310.2</v>
      </c>
      <c r="J14" s="1">
        <v>3</v>
      </c>
      <c r="K14" s="1">
        <v>295.2</v>
      </c>
      <c r="L14" s="1">
        <v>305</v>
      </c>
      <c r="M14" s="1"/>
      <c r="N14" s="1"/>
      <c r="P14" s="1" t="s">
        <v>32</v>
      </c>
      <c r="Q14" s="1" t="s">
        <v>33</v>
      </c>
      <c r="R14" s="1" t="s">
        <v>26</v>
      </c>
      <c r="T14" s="1" t="s">
        <v>27</v>
      </c>
      <c r="U14" s="1" t="s">
        <v>30</v>
      </c>
      <c r="V14" s="1" t="s">
        <v>28</v>
      </c>
      <c r="W14" s="16">
        <v>3</v>
      </c>
      <c r="X14" s="11">
        <v>39694</v>
      </c>
      <c r="Y14" s="1">
        <v>3</v>
      </c>
      <c r="Z14" s="11">
        <v>43718</v>
      </c>
      <c r="AA14" s="1">
        <v>19</v>
      </c>
      <c r="AB14" s="1" t="s">
        <v>43</v>
      </c>
      <c r="AC14" s="1"/>
      <c r="AD14" s="1" t="s">
        <v>42</v>
      </c>
      <c r="AE14" s="1"/>
    </row>
    <row r="15" spans="1:31" x14ac:dyDescent="0.25">
      <c r="A15" s="1">
        <f t="shared" si="0"/>
        <v>13</v>
      </c>
      <c r="B15" s="1" t="s">
        <v>85</v>
      </c>
      <c r="C15" s="1" t="s">
        <v>58</v>
      </c>
      <c r="D15" s="1">
        <v>35.873080000000002</v>
      </c>
      <c r="E15" s="1">
        <v>-106.25937</v>
      </c>
      <c r="F15" s="1">
        <v>6622.6</v>
      </c>
      <c r="G15" s="1" t="s">
        <v>82</v>
      </c>
      <c r="H15" s="5">
        <v>38412</v>
      </c>
      <c r="I15" s="1">
        <v>165</v>
      </c>
      <c r="J15" s="1">
        <v>2.1</v>
      </c>
      <c r="K15" s="1">
        <v>153.30000000000001</v>
      </c>
      <c r="L15" s="1">
        <v>162.80000000000001</v>
      </c>
      <c r="M15" s="1" t="s">
        <v>86</v>
      </c>
      <c r="N15" s="1"/>
      <c r="P15" s="1" t="s">
        <v>32</v>
      </c>
      <c r="Q15" s="1" t="s">
        <v>33</v>
      </c>
      <c r="R15" s="1" t="s">
        <v>26</v>
      </c>
      <c r="T15" s="1" t="s">
        <v>27</v>
      </c>
      <c r="U15" s="1" t="s">
        <v>30</v>
      </c>
      <c r="V15" s="1" t="s">
        <v>28</v>
      </c>
      <c r="W15" s="16">
        <v>5</v>
      </c>
      <c r="X15" s="11">
        <v>39462</v>
      </c>
      <c r="Y15" s="1">
        <v>3</v>
      </c>
      <c r="Z15" s="11">
        <v>43713</v>
      </c>
      <c r="AA15" s="1">
        <v>27</v>
      </c>
      <c r="AB15" s="1" t="s">
        <v>43</v>
      </c>
      <c r="AC15" s="1"/>
      <c r="AD15" s="1" t="s">
        <v>42</v>
      </c>
      <c r="AE15" s="1"/>
    </row>
    <row r="16" spans="1:31" x14ac:dyDescent="0.25">
      <c r="A16" s="1">
        <f t="shared" si="0"/>
        <v>14</v>
      </c>
      <c r="B16" s="1" t="s">
        <v>87</v>
      </c>
      <c r="C16" s="1" t="s">
        <v>58</v>
      </c>
      <c r="D16" s="1">
        <v>35.873179999999998</v>
      </c>
      <c r="E16" s="1">
        <v>-106.25944</v>
      </c>
      <c r="F16" s="1">
        <v>6624.43</v>
      </c>
      <c r="G16" s="1" t="s">
        <v>62</v>
      </c>
      <c r="H16" s="5">
        <v>38737</v>
      </c>
      <c r="I16" s="1">
        <v>194.1</v>
      </c>
      <c r="J16" s="1">
        <v>3.1</v>
      </c>
      <c r="K16" s="1">
        <v>181.4</v>
      </c>
      <c r="L16" s="1">
        <v>191</v>
      </c>
      <c r="M16" s="1" t="s">
        <v>88</v>
      </c>
      <c r="N16" s="1"/>
      <c r="P16" s="1" t="s">
        <v>32</v>
      </c>
      <c r="Q16" s="1" t="s">
        <v>33</v>
      </c>
      <c r="R16" s="1" t="s">
        <v>26</v>
      </c>
      <c r="T16" s="1" t="s">
        <v>27</v>
      </c>
      <c r="U16" s="1" t="s">
        <v>30</v>
      </c>
      <c r="V16" s="1" t="s">
        <v>28</v>
      </c>
      <c r="W16" s="16">
        <v>5.6</v>
      </c>
      <c r="X16" s="11">
        <v>39470</v>
      </c>
      <c r="Y16" s="1">
        <v>3</v>
      </c>
      <c r="Z16" s="11">
        <v>43719</v>
      </c>
      <c r="AA16" s="1">
        <v>32</v>
      </c>
      <c r="AB16" s="1" t="s">
        <v>43</v>
      </c>
      <c r="AC16" s="1"/>
      <c r="AD16" s="1" t="s">
        <v>42</v>
      </c>
      <c r="AE16" s="1"/>
    </row>
    <row r="17" spans="1:31" x14ac:dyDescent="0.25">
      <c r="A17" s="1">
        <f t="shared" si="0"/>
        <v>15</v>
      </c>
      <c r="B17" s="1" t="s">
        <v>89</v>
      </c>
      <c r="C17" s="1" t="s">
        <v>58</v>
      </c>
      <c r="D17" s="1">
        <v>35.869010000000003</v>
      </c>
      <c r="E17" s="1">
        <v>-106.23524</v>
      </c>
      <c r="F17" s="1">
        <v>6458.35</v>
      </c>
      <c r="G17" s="1" t="s">
        <v>65</v>
      </c>
      <c r="H17" s="5">
        <v>38616</v>
      </c>
      <c r="I17" s="1">
        <v>264.89999999999998</v>
      </c>
      <c r="J17" s="1">
        <v>3</v>
      </c>
      <c r="K17" s="1">
        <v>240</v>
      </c>
      <c r="L17" s="1">
        <v>259.60000000000002</v>
      </c>
      <c r="M17" s="1" t="s">
        <v>90</v>
      </c>
      <c r="N17" s="1"/>
      <c r="P17" s="1" t="s">
        <v>32</v>
      </c>
      <c r="Q17" s="1" t="s">
        <v>33</v>
      </c>
      <c r="R17" s="1" t="s">
        <v>26</v>
      </c>
      <c r="T17" s="1" t="s">
        <v>27</v>
      </c>
      <c r="U17" s="1" t="s">
        <v>30</v>
      </c>
      <c r="V17" s="1" t="s">
        <v>28</v>
      </c>
      <c r="W17" s="16">
        <v>6.4</v>
      </c>
      <c r="X17" s="11">
        <v>39687</v>
      </c>
      <c r="Y17" s="1">
        <v>3</v>
      </c>
      <c r="Z17" s="11">
        <v>43725</v>
      </c>
      <c r="AA17" s="1">
        <v>35</v>
      </c>
      <c r="AB17" s="1" t="s">
        <v>43</v>
      </c>
      <c r="AC17" s="1"/>
      <c r="AD17" s="1" t="s">
        <v>42</v>
      </c>
      <c r="AE17" s="1"/>
    </row>
    <row r="18" spans="1:31" x14ac:dyDescent="0.25">
      <c r="A18" s="1">
        <f t="shared" si="0"/>
        <v>16</v>
      </c>
      <c r="B18" s="1" t="s">
        <v>91</v>
      </c>
      <c r="C18" s="1" t="s">
        <v>58</v>
      </c>
      <c r="D18" s="1">
        <v>35.871760000000002</v>
      </c>
      <c r="E18" s="1">
        <v>-106.21957</v>
      </c>
      <c r="F18" s="1">
        <v>6372.29</v>
      </c>
      <c r="G18" s="1" t="s">
        <v>65</v>
      </c>
      <c r="H18" s="5">
        <v>35198</v>
      </c>
      <c r="I18" s="1">
        <v>176.5</v>
      </c>
      <c r="J18" s="1">
        <v>4</v>
      </c>
      <c r="K18" s="1">
        <v>159</v>
      </c>
      <c r="L18" s="1">
        <v>174</v>
      </c>
      <c r="M18" s="1" t="s">
        <v>92</v>
      </c>
      <c r="N18" s="1"/>
      <c r="P18" s="1" t="s">
        <v>24</v>
      </c>
      <c r="Q18" s="1" t="s">
        <v>33</v>
      </c>
      <c r="R18" s="1" t="s">
        <v>26</v>
      </c>
      <c r="T18" s="1" t="s">
        <v>27</v>
      </c>
      <c r="U18" s="1" t="s">
        <v>30</v>
      </c>
      <c r="V18" s="1" t="s">
        <v>28</v>
      </c>
      <c r="W18" s="16">
        <v>4.7</v>
      </c>
      <c r="X18" s="11">
        <v>39469</v>
      </c>
      <c r="Y18" s="1">
        <v>3</v>
      </c>
      <c r="Z18" s="11">
        <v>43628</v>
      </c>
      <c r="AA18" s="1">
        <v>20</v>
      </c>
      <c r="AB18" s="1" t="s">
        <v>43</v>
      </c>
      <c r="AC18" s="1"/>
      <c r="AD18" s="1" t="s">
        <v>42</v>
      </c>
      <c r="AE18" s="1"/>
    </row>
    <row r="19" spans="1:31" x14ac:dyDescent="0.25">
      <c r="A19" s="1">
        <f t="shared" si="0"/>
        <v>17</v>
      </c>
      <c r="B19" s="1" t="s">
        <v>93</v>
      </c>
      <c r="C19" s="1" t="s">
        <v>58</v>
      </c>
      <c r="D19" s="1">
        <v>35.871789999999997</v>
      </c>
      <c r="E19" s="1">
        <v>-106.22037</v>
      </c>
      <c r="F19" s="1">
        <v>6390.15</v>
      </c>
      <c r="G19" s="1" t="s">
        <v>65</v>
      </c>
      <c r="H19" s="5">
        <v>38580</v>
      </c>
      <c r="I19" s="1">
        <v>220.34</v>
      </c>
      <c r="J19" s="1" t="s">
        <v>36</v>
      </c>
      <c r="K19" s="1">
        <v>215.2</v>
      </c>
      <c r="L19" s="1">
        <v>220</v>
      </c>
      <c r="M19" s="1" t="s">
        <v>94</v>
      </c>
      <c r="N19" s="1"/>
      <c r="P19" s="1" t="s">
        <v>24</v>
      </c>
      <c r="Q19" s="1" t="s">
        <v>33</v>
      </c>
      <c r="R19" s="1" t="s">
        <v>26</v>
      </c>
      <c r="T19" s="1" t="s">
        <v>27</v>
      </c>
      <c r="U19" s="1" t="s">
        <v>55</v>
      </c>
      <c r="V19" s="1" t="s">
        <v>28</v>
      </c>
      <c r="W19" s="16">
        <v>3.9424999999999999</v>
      </c>
      <c r="X19" s="11">
        <v>39093</v>
      </c>
      <c r="Y19" s="1">
        <v>3</v>
      </c>
      <c r="Z19" s="11">
        <v>43640</v>
      </c>
      <c r="AA19" s="1">
        <v>19</v>
      </c>
      <c r="AB19" s="1" t="s">
        <v>43</v>
      </c>
      <c r="AC19" s="1"/>
      <c r="AD19" s="1" t="s">
        <v>42</v>
      </c>
      <c r="AE19" s="1"/>
    </row>
    <row r="20" spans="1:31" x14ac:dyDescent="0.25">
      <c r="A20" s="1">
        <f t="shared" si="0"/>
        <v>18</v>
      </c>
      <c r="B20" s="1" t="s">
        <v>95</v>
      </c>
      <c r="C20" s="1" t="s">
        <v>58</v>
      </c>
      <c r="D20" s="1">
        <v>35.873069999999998</v>
      </c>
      <c r="E20" s="1">
        <v>-106.22877</v>
      </c>
      <c r="F20" s="1">
        <v>6472.6</v>
      </c>
      <c r="G20" s="1" t="s">
        <v>59</v>
      </c>
      <c r="I20" s="1"/>
      <c r="J20" s="1"/>
      <c r="K20" s="1">
        <v>372.8</v>
      </c>
      <c r="L20" s="1">
        <v>388.8</v>
      </c>
      <c r="M20" s="1" t="s">
        <v>96</v>
      </c>
      <c r="N20" s="1"/>
      <c r="P20" s="1" t="s">
        <v>32</v>
      </c>
      <c r="Q20" s="1" t="s">
        <v>33</v>
      </c>
      <c r="T20" s="1" t="s">
        <v>27</v>
      </c>
      <c r="U20" s="1" t="s">
        <v>30</v>
      </c>
      <c r="V20" s="1" t="s">
        <v>28</v>
      </c>
      <c r="W20" s="16">
        <v>8.59</v>
      </c>
      <c r="X20" s="11">
        <v>40611</v>
      </c>
      <c r="Y20" s="1">
        <v>4.1100000000000003</v>
      </c>
      <c r="Z20" s="11">
        <v>42605</v>
      </c>
      <c r="AA20" s="1">
        <v>26</v>
      </c>
      <c r="AB20" s="1" t="s">
        <v>43</v>
      </c>
      <c r="AC20" s="1" t="s">
        <v>41</v>
      </c>
      <c r="AD20" s="1" t="s">
        <v>42</v>
      </c>
      <c r="AE20" s="1"/>
    </row>
    <row r="21" spans="1:31" x14ac:dyDescent="0.25">
      <c r="A21" s="1">
        <f t="shared" si="0"/>
        <v>19</v>
      </c>
      <c r="B21" s="1" t="s">
        <v>97</v>
      </c>
      <c r="C21" s="1" t="s">
        <v>58</v>
      </c>
      <c r="D21" s="1">
        <v>35.875340000000001</v>
      </c>
      <c r="E21" s="1">
        <v>-106.26493000000001</v>
      </c>
      <c r="F21" s="1">
        <v>6996.9</v>
      </c>
      <c r="G21" s="1" t="s">
        <v>68</v>
      </c>
      <c r="H21" s="5">
        <v>38341</v>
      </c>
      <c r="I21" s="1">
        <v>615</v>
      </c>
      <c r="J21" s="1">
        <v>4.5</v>
      </c>
      <c r="K21" s="1">
        <v>602</v>
      </c>
      <c r="L21" s="1">
        <v>612</v>
      </c>
      <c r="M21" s="1" t="s">
        <v>98</v>
      </c>
      <c r="N21" s="1"/>
      <c r="P21" s="1" t="s">
        <v>32</v>
      </c>
      <c r="Q21" s="1" t="s">
        <v>33</v>
      </c>
      <c r="R21" s="1" t="s">
        <v>26</v>
      </c>
      <c r="T21" s="1" t="s">
        <v>27</v>
      </c>
      <c r="U21" s="1" t="s">
        <v>30</v>
      </c>
      <c r="V21" s="1" t="s">
        <v>28</v>
      </c>
      <c r="W21" s="16">
        <v>10</v>
      </c>
      <c r="X21" s="11">
        <v>38777</v>
      </c>
      <c r="Y21" s="1">
        <v>3</v>
      </c>
      <c r="Z21" s="11">
        <v>43717</v>
      </c>
      <c r="AA21" s="1">
        <v>35</v>
      </c>
      <c r="AB21" s="1" t="s">
        <v>43</v>
      </c>
      <c r="AC21" s="1" t="s">
        <v>41</v>
      </c>
      <c r="AD21" s="1" t="s">
        <v>42</v>
      </c>
      <c r="AE21" s="1"/>
    </row>
    <row r="22" spans="1:31" x14ac:dyDescent="0.25">
      <c r="A22" s="1">
        <f t="shared" si="0"/>
        <v>20</v>
      </c>
      <c r="B22" s="1" t="s">
        <v>99</v>
      </c>
      <c r="C22" s="1" t="s">
        <v>58</v>
      </c>
      <c r="D22" s="1">
        <v>35.866959999999999</v>
      </c>
      <c r="E22" s="1">
        <v>-106.22372</v>
      </c>
      <c r="F22" s="1">
        <v>6383.2</v>
      </c>
      <c r="G22" s="1" t="s">
        <v>65</v>
      </c>
      <c r="I22" s="1"/>
      <c r="J22" s="1"/>
      <c r="K22" s="1">
        <v>189.1</v>
      </c>
      <c r="L22" s="1">
        <v>199.5</v>
      </c>
      <c r="M22" s="1" t="s">
        <v>100</v>
      </c>
      <c r="N22" s="1"/>
      <c r="P22" s="1" t="s">
        <v>32</v>
      </c>
      <c r="Q22" s="1" t="s">
        <v>33</v>
      </c>
      <c r="T22" s="1" t="s">
        <v>27</v>
      </c>
      <c r="U22" s="1" t="s">
        <v>30</v>
      </c>
      <c r="V22" s="1" t="s">
        <v>28</v>
      </c>
      <c r="W22" s="16">
        <v>9.6300000000000008</v>
      </c>
      <c r="X22" s="11">
        <v>38023</v>
      </c>
      <c r="Y22" s="1">
        <v>0.66</v>
      </c>
      <c r="Z22" s="11">
        <v>42268</v>
      </c>
      <c r="AA22" s="1">
        <v>25</v>
      </c>
      <c r="AB22" s="1" t="s">
        <v>43</v>
      </c>
      <c r="AC22" s="1" t="s">
        <v>41</v>
      </c>
      <c r="AD22" s="1" t="s">
        <v>42</v>
      </c>
      <c r="AE22" s="1"/>
    </row>
    <row r="23" spans="1:31" x14ac:dyDescent="0.25">
      <c r="A23" s="1">
        <f t="shared" si="0"/>
        <v>21</v>
      </c>
      <c r="B23" s="1" t="s">
        <v>101</v>
      </c>
      <c r="C23" s="1" t="s">
        <v>58</v>
      </c>
      <c r="D23" s="1">
        <v>35.88485</v>
      </c>
      <c r="E23" s="1">
        <v>-106.27122</v>
      </c>
      <c r="F23" s="1">
        <v>6651.67</v>
      </c>
      <c r="G23" s="1" t="s">
        <v>62</v>
      </c>
      <c r="H23" s="5">
        <v>40241</v>
      </c>
      <c r="I23" s="1">
        <v>113.9</v>
      </c>
      <c r="J23" s="1" t="s">
        <v>102</v>
      </c>
      <c r="K23" s="1">
        <v>102</v>
      </c>
      <c r="L23" s="1">
        <v>112</v>
      </c>
      <c r="M23" s="1" t="s">
        <v>103</v>
      </c>
      <c r="N23" s="1"/>
      <c r="P23" s="1" t="s">
        <v>24</v>
      </c>
      <c r="Q23" s="1" t="s">
        <v>33</v>
      </c>
      <c r="R23" s="1" t="s">
        <v>26</v>
      </c>
      <c r="T23" s="1" t="s">
        <v>27</v>
      </c>
      <c r="U23" s="1" t="s">
        <v>55</v>
      </c>
      <c r="V23" s="1" t="s">
        <v>28</v>
      </c>
      <c r="W23" s="16">
        <v>5.52</v>
      </c>
      <c r="X23" s="11">
        <v>40297</v>
      </c>
      <c r="Y23" s="1">
        <v>3</v>
      </c>
      <c r="Z23" s="11">
        <v>43637</v>
      </c>
      <c r="AA23" s="1">
        <v>18</v>
      </c>
      <c r="AB23" s="1" t="s">
        <v>43</v>
      </c>
      <c r="AC23" s="1"/>
      <c r="AD23" s="1" t="s">
        <v>42</v>
      </c>
      <c r="AE23" s="1"/>
    </row>
    <row r="24" spans="1:31" x14ac:dyDescent="0.25">
      <c r="A24" s="1">
        <f t="shared" si="0"/>
        <v>22</v>
      </c>
      <c r="B24" s="1" t="s">
        <v>104</v>
      </c>
      <c r="C24" s="1" t="s">
        <v>58</v>
      </c>
      <c r="D24" s="1">
        <v>35.873739999999998</v>
      </c>
      <c r="E24" s="1">
        <v>-106.33008</v>
      </c>
      <c r="F24" s="1">
        <v>7458.26</v>
      </c>
      <c r="G24" s="1" t="s">
        <v>105</v>
      </c>
      <c r="H24" s="5">
        <v>38513</v>
      </c>
      <c r="I24" s="1">
        <v>32</v>
      </c>
      <c r="J24" s="1">
        <v>2</v>
      </c>
      <c r="K24" s="1">
        <v>21.5</v>
      </c>
      <c r="L24" s="1">
        <v>31.5</v>
      </c>
      <c r="M24" s="1" t="s">
        <v>106</v>
      </c>
      <c r="N24" s="1"/>
      <c r="O24" s="1" t="s">
        <v>45</v>
      </c>
      <c r="P24" s="1" t="s">
        <v>24</v>
      </c>
      <c r="Q24" s="1" t="s">
        <v>25</v>
      </c>
      <c r="R24" s="1" t="s">
        <v>26</v>
      </c>
      <c r="T24" s="1" t="s">
        <v>27</v>
      </c>
      <c r="V24" s="1" t="s">
        <v>28</v>
      </c>
      <c r="W24" s="16">
        <v>16.5</v>
      </c>
      <c r="X24" s="11">
        <v>38953</v>
      </c>
      <c r="Y24" s="1">
        <v>0.63800000000000001</v>
      </c>
      <c r="Z24" s="11">
        <v>43571</v>
      </c>
      <c r="AA24" s="1">
        <v>48</v>
      </c>
      <c r="AB24" s="1" t="s">
        <v>43</v>
      </c>
      <c r="AC24" s="1" t="s">
        <v>41</v>
      </c>
      <c r="AD24" s="1" t="s">
        <v>42</v>
      </c>
      <c r="AE24" s="1"/>
    </row>
    <row r="25" spans="1:31" x14ac:dyDescent="0.25">
      <c r="A25" s="1">
        <f t="shared" si="0"/>
        <v>23</v>
      </c>
      <c r="B25" t="s">
        <v>107</v>
      </c>
      <c r="C25" s="1" t="s">
        <v>58</v>
      </c>
      <c r="D25" s="1">
        <v>35.85331</v>
      </c>
      <c r="E25" s="1">
        <v>-106.29309000000001</v>
      </c>
      <c r="F25" s="1">
        <v>6920.95</v>
      </c>
      <c r="G25" s="1" t="s">
        <v>62</v>
      </c>
      <c r="H25" s="5">
        <v>39913</v>
      </c>
      <c r="I25" s="1">
        <v>533.29999999999995</v>
      </c>
      <c r="J25" s="1">
        <v>5</v>
      </c>
      <c r="K25" s="1">
        <v>512</v>
      </c>
      <c r="L25" s="1">
        <v>522</v>
      </c>
      <c r="M25" s="1"/>
      <c r="N25" s="1"/>
      <c r="P25" s="1" t="s">
        <v>24</v>
      </c>
      <c r="Q25" s="1" t="s">
        <v>25</v>
      </c>
      <c r="R25" s="1" t="s">
        <v>26</v>
      </c>
      <c r="T25" s="1" t="s">
        <v>27</v>
      </c>
      <c r="U25" s="1" t="s">
        <v>30</v>
      </c>
      <c r="V25" s="1" t="s">
        <v>28</v>
      </c>
      <c r="W25" s="11">
        <v>5.46</v>
      </c>
      <c r="X25" s="11">
        <v>40238</v>
      </c>
      <c r="Y25" s="1">
        <v>3</v>
      </c>
      <c r="Z25" s="11">
        <v>43766</v>
      </c>
      <c r="AA25" s="1">
        <v>12</v>
      </c>
      <c r="AB25" s="1" t="s">
        <v>43</v>
      </c>
      <c r="AC25" s="1"/>
      <c r="AD25" s="1" t="s">
        <v>42</v>
      </c>
      <c r="AE25" s="1"/>
    </row>
    <row r="26" spans="1:31" x14ac:dyDescent="0.25">
      <c r="A26" s="1">
        <f t="shared" si="0"/>
        <v>24</v>
      </c>
      <c r="B26" s="1" t="s">
        <v>110</v>
      </c>
      <c r="C26" s="1" t="s">
        <v>58</v>
      </c>
      <c r="D26" s="1">
        <v>35.839390000000002</v>
      </c>
      <c r="E26" s="1">
        <v>-106.26278000000001</v>
      </c>
      <c r="F26" s="1">
        <v>6719.24</v>
      </c>
      <c r="G26" s="1" t="s">
        <v>65</v>
      </c>
      <c r="I26" s="1"/>
      <c r="J26" s="1"/>
      <c r="K26" s="1">
        <v>751.59</v>
      </c>
      <c r="L26" s="1">
        <v>785.06</v>
      </c>
      <c r="M26" s="1" t="s">
        <v>111</v>
      </c>
      <c r="N26" s="1"/>
      <c r="P26" s="1" t="s">
        <v>29</v>
      </c>
      <c r="Q26" s="1" t="s">
        <v>25</v>
      </c>
      <c r="T26" s="1" t="s">
        <v>27</v>
      </c>
      <c r="U26" s="1" t="s">
        <v>30</v>
      </c>
      <c r="V26" s="1" t="s">
        <v>28</v>
      </c>
      <c r="W26" s="11">
        <v>5.55</v>
      </c>
      <c r="X26" s="11">
        <v>40151</v>
      </c>
      <c r="Y26" s="1">
        <v>3</v>
      </c>
      <c r="Z26" s="11">
        <v>43768</v>
      </c>
      <c r="AA26" s="1">
        <v>14</v>
      </c>
      <c r="AB26" s="1" t="s">
        <v>43</v>
      </c>
      <c r="AC26" s="1"/>
      <c r="AD26" s="1" t="s">
        <v>42</v>
      </c>
      <c r="AE26" s="1"/>
    </row>
    <row r="27" spans="1:31" x14ac:dyDescent="0.25">
      <c r="A27" s="1">
        <f t="shared" si="0"/>
        <v>25</v>
      </c>
      <c r="B27" s="1" t="s">
        <v>112</v>
      </c>
      <c r="C27" s="1" t="s">
        <v>58</v>
      </c>
      <c r="D27" s="1">
        <v>35.839390000000002</v>
      </c>
      <c r="E27" s="1">
        <v>-106.26278000000001</v>
      </c>
      <c r="F27" s="1">
        <v>6719.24</v>
      </c>
      <c r="G27" s="1" t="s">
        <v>65</v>
      </c>
      <c r="I27" s="1"/>
      <c r="J27" s="1"/>
      <c r="K27" s="1">
        <v>649.66999999999996</v>
      </c>
      <c r="L27" s="1">
        <v>669.02</v>
      </c>
      <c r="M27" s="1" t="s">
        <v>53</v>
      </c>
      <c r="N27" s="1"/>
      <c r="O27" s="1" t="s">
        <v>45</v>
      </c>
      <c r="P27" s="1" t="s">
        <v>29</v>
      </c>
      <c r="Q27" s="1" t="s">
        <v>25</v>
      </c>
      <c r="T27" s="1" t="s">
        <v>27</v>
      </c>
      <c r="V27" s="1" t="s">
        <v>28</v>
      </c>
      <c r="W27" s="11">
        <v>15</v>
      </c>
      <c r="X27" s="11">
        <v>43392</v>
      </c>
      <c r="Y27" s="1">
        <v>15</v>
      </c>
      <c r="Z27" s="11">
        <v>43392</v>
      </c>
      <c r="AA27" s="1">
        <v>36</v>
      </c>
      <c r="AB27" s="1" t="s">
        <v>43</v>
      </c>
      <c r="AC27" s="1" t="s">
        <v>41</v>
      </c>
      <c r="AD27" s="1" t="s">
        <v>42</v>
      </c>
      <c r="AE27" s="1"/>
    </row>
    <row r="28" spans="1:31" x14ac:dyDescent="0.25">
      <c r="B28" s="1"/>
      <c r="C28" s="1"/>
      <c r="D28" s="1"/>
      <c r="E28" s="1"/>
      <c r="G28" s="1"/>
      <c r="I28" s="1"/>
      <c r="J28" s="1"/>
      <c r="K28" s="1"/>
      <c r="L28" s="1"/>
      <c r="M28" s="1"/>
      <c r="N28" s="1"/>
      <c r="W28" s="11"/>
      <c r="X28" s="11"/>
      <c r="Z28" s="11"/>
      <c r="AA28" s="1"/>
      <c r="AB28" s="1"/>
      <c r="AC28" s="1"/>
      <c r="AD28" s="1"/>
      <c r="AE28" s="1"/>
    </row>
    <row r="29" spans="1:31" x14ac:dyDescent="0.25">
      <c r="B29" s="1"/>
      <c r="C29" s="1"/>
      <c r="D29" s="1"/>
      <c r="E29" s="1"/>
      <c r="G29" s="1"/>
      <c r="I29" s="1"/>
      <c r="J29" s="1"/>
      <c r="K29" s="1"/>
      <c r="L29" s="1"/>
      <c r="M29" s="1"/>
      <c r="N29" s="1"/>
      <c r="W29" s="11"/>
      <c r="AA29" s="1"/>
      <c r="AB29" s="1"/>
      <c r="AC29" s="1"/>
      <c r="AD29" s="1"/>
      <c r="AE29" s="1"/>
    </row>
    <row r="30" spans="1:31" x14ac:dyDescent="0.25">
      <c r="B30" s="1"/>
      <c r="C30" s="1"/>
      <c r="D30" s="1"/>
      <c r="E30" s="1"/>
      <c r="G30" s="1"/>
      <c r="I30" s="1"/>
      <c r="J30" s="1"/>
      <c r="K30" s="1"/>
      <c r="L30" s="1"/>
      <c r="M30" s="1"/>
      <c r="N30" s="1"/>
      <c r="W30" s="11"/>
      <c r="AA30" s="1"/>
      <c r="AB30" s="1"/>
      <c r="AC30" s="1"/>
      <c r="AD30" s="1"/>
      <c r="AE30" s="1"/>
    </row>
    <row r="31" spans="1:31" x14ac:dyDescent="0.25">
      <c r="B31" s="1"/>
      <c r="C31" s="1"/>
      <c r="D31" s="1"/>
      <c r="E31" s="1"/>
      <c r="G31" s="1"/>
      <c r="I31" s="1"/>
      <c r="J31" s="1"/>
      <c r="K31" s="1"/>
      <c r="L31" s="1"/>
      <c r="M31" s="1"/>
      <c r="N31" s="1"/>
      <c r="W31" s="11"/>
      <c r="AA31" s="1"/>
      <c r="AB31" s="1"/>
      <c r="AC31" s="1"/>
      <c r="AD31" s="1"/>
      <c r="AE31" s="1"/>
    </row>
    <row r="32" spans="1:31" x14ac:dyDescent="0.25">
      <c r="B32" s="1"/>
      <c r="C32" s="1"/>
      <c r="D32" s="1"/>
      <c r="E32" s="1"/>
      <c r="G32" s="1"/>
      <c r="I32" s="1"/>
      <c r="J32" s="1"/>
      <c r="K32" s="1"/>
      <c r="L32" s="1"/>
      <c r="M32" s="1"/>
      <c r="N32" s="1"/>
      <c r="W32" s="11"/>
      <c r="AA32" s="1"/>
      <c r="AB32" s="1"/>
      <c r="AC32" s="1"/>
      <c r="AD32" s="1"/>
      <c r="AE32" s="1"/>
    </row>
    <row r="33" spans="2:31" x14ac:dyDescent="0.25">
      <c r="B33" s="1"/>
      <c r="C33" s="1"/>
      <c r="D33" s="1"/>
      <c r="E33" s="1"/>
      <c r="G33" s="1"/>
      <c r="I33" s="1"/>
      <c r="J33" s="1"/>
      <c r="K33" s="1"/>
      <c r="L33" s="1"/>
      <c r="M33" s="1"/>
      <c r="N33" s="1"/>
      <c r="W33" s="11"/>
      <c r="AA33" s="1"/>
      <c r="AB33" s="1"/>
      <c r="AC33" s="1"/>
      <c r="AD33" s="1"/>
      <c r="AE33" s="1"/>
    </row>
    <row r="34" spans="2:31" x14ac:dyDescent="0.25">
      <c r="B34" s="1"/>
      <c r="C34" s="1"/>
      <c r="D34" s="1"/>
      <c r="E34" s="1"/>
      <c r="G34" s="1"/>
      <c r="I34" s="1"/>
      <c r="J34" s="1"/>
      <c r="K34" s="1"/>
      <c r="L34" s="1"/>
      <c r="M34" s="1"/>
      <c r="N34" s="1"/>
      <c r="W34" s="11"/>
      <c r="AA34" s="1"/>
      <c r="AB34" s="1"/>
      <c r="AC34" s="1"/>
      <c r="AD34" s="1"/>
      <c r="AE34" s="1"/>
    </row>
    <row r="35" spans="2:31" x14ac:dyDescent="0.25">
      <c r="B35" s="1"/>
      <c r="C35" s="1"/>
      <c r="D35" s="1"/>
      <c r="E35" s="1"/>
      <c r="G35" s="1"/>
      <c r="I35" s="1"/>
      <c r="J35" s="1"/>
      <c r="K35" s="1"/>
      <c r="L35" s="1"/>
      <c r="M35" s="1"/>
      <c r="N35" s="1"/>
      <c r="W35" s="11"/>
      <c r="AA35" s="1"/>
      <c r="AB35" s="1"/>
      <c r="AC35" s="1"/>
      <c r="AD35" s="1"/>
      <c r="AE35" s="1"/>
    </row>
    <row r="36" spans="2:31" x14ac:dyDescent="0.25">
      <c r="B36" s="1"/>
      <c r="C36" s="1"/>
      <c r="D36" s="1"/>
      <c r="E36" s="1"/>
      <c r="G36" s="1"/>
      <c r="I36" s="1"/>
      <c r="J36" s="1"/>
      <c r="K36" s="1"/>
      <c r="L36" s="1"/>
      <c r="M36" s="1"/>
      <c r="N36" s="1"/>
      <c r="W36" s="11"/>
      <c r="AA36" s="1"/>
      <c r="AB36" s="1"/>
      <c r="AC36" s="1"/>
      <c r="AD36" s="1"/>
      <c r="AE36" s="1"/>
    </row>
    <row r="37" spans="2:31" x14ac:dyDescent="0.25">
      <c r="B37" s="1"/>
      <c r="C37" s="1"/>
      <c r="D37" s="1"/>
      <c r="E37" s="1"/>
      <c r="G37" s="1"/>
      <c r="I37" s="1"/>
      <c r="J37" s="1"/>
      <c r="K37" s="1"/>
      <c r="L37" s="1"/>
      <c r="M37" s="1"/>
      <c r="N37" s="1"/>
      <c r="W37" s="11"/>
      <c r="AA37" s="1"/>
      <c r="AB37" s="1"/>
      <c r="AC37" s="1"/>
      <c r="AD37" s="1"/>
      <c r="AE37" s="1"/>
    </row>
    <row r="38" spans="2:31" x14ac:dyDescent="0.25">
      <c r="B38" s="1"/>
      <c r="C38" s="1"/>
      <c r="D38" s="1"/>
      <c r="E38" s="1"/>
      <c r="G38" s="1"/>
      <c r="I38" s="1"/>
      <c r="J38" s="1"/>
      <c r="K38" s="1"/>
      <c r="L38" s="1"/>
      <c r="M38" s="1"/>
      <c r="N38" s="1"/>
      <c r="W38" s="11"/>
      <c r="AA38" s="1"/>
      <c r="AB38" s="1"/>
      <c r="AC38" s="1"/>
      <c r="AD38" s="1"/>
      <c r="AE38" s="1"/>
    </row>
    <row r="39" spans="2:31" x14ac:dyDescent="0.25">
      <c r="B39" s="1"/>
      <c r="C39" s="1"/>
      <c r="D39" s="1"/>
      <c r="E39" s="1"/>
      <c r="G39" s="1"/>
      <c r="I39" s="1"/>
      <c r="J39" s="1"/>
      <c r="K39" s="1"/>
      <c r="L39" s="1"/>
      <c r="M39" s="1"/>
      <c r="N39" s="1"/>
      <c r="W39" s="11"/>
      <c r="AA39" s="1"/>
      <c r="AB39" s="1"/>
      <c r="AC39" s="1"/>
      <c r="AD39" s="1"/>
      <c r="AE39" s="1"/>
    </row>
    <row r="40" spans="2:31" x14ac:dyDescent="0.25">
      <c r="B40" s="1"/>
      <c r="C40" s="1"/>
      <c r="D40" s="1"/>
      <c r="E40" s="1"/>
      <c r="G40" s="1"/>
      <c r="I40" s="1"/>
      <c r="J40" s="1"/>
      <c r="K40" s="1"/>
      <c r="L40" s="1"/>
      <c r="M40" s="1"/>
      <c r="N40" s="1"/>
      <c r="W40" s="11"/>
      <c r="AA40" s="1"/>
      <c r="AB40" s="1"/>
      <c r="AC40" s="1"/>
      <c r="AD40" s="1"/>
      <c r="AE40" s="1"/>
    </row>
    <row r="41" spans="2:31" x14ac:dyDescent="0.25">
      <c r="B41" s="1"/>
      <c r="C41" s="1"/>
      <c r="D41" s="1"/>
      <c r="E41" s="1"/>
      <c r="G41" s="1"/>
      <c r="I41" s="1"/>
      <c r="J41" s="1"/>
      <c r="K41" s="1"/>
      <c r="L41" s="1"/>
      <c r="M41" s="1"/>
      <c r="N41" s="1"/>
      <c r="W41" s="11"/>
      <c r="AA41" s="1"/>
      <c r="AB41" s="1"/>
      <c r="AC41" s="1"/>
      <c r="AD41" s="1"/>
      <c r="AE41" s="1"/>
    </row>
    <row r="42" spans="2:31" x14ac:dyDescent="0.25">
      <c r="B42" s="1"/>
      <c r="C42" s="1"/>
      <c r="D42" s="1"/>
      <c r="E42" s="1"/>
      <c r="G42" s="1"/>
      <c r="I42" s="1"/>
      <c r="J42" s="1"/>
      <c r="K42" s="1"/>
      <c r="L42" s="1"/>
      <c r="M42" s="1"/>
      <c r="N42" s="1"/>
      <c r="W42" s="11"/>
      <c r="AA42" s="1"/>
      <c r="AB42" s="1"/>
      <c r="AC42" s="1"/>
      <c r="AD42" s="1"/>
      <c r="AE42" s="1"/>
    </row>
    <row r="43" spans="2:31" x14ac:dyDescent="0.25">
      <c r="B43" s="1"/>
      <c r="C43" s="1"/>
      <c r="D43" s="1"/>
      <c r="E43" s="1"/>
      <c r="G43" s="1"/>
      <c r="I43" s="1"/>
      <c r="J43" s="1"/>
      <c r="K43" s="1"/>
      <c r="L43" s="1"/>
      <c r="M43" s="1"/>
      <c r="N43" s="1"/>
      <c r="W43" s="11"/>
      <c r="AA43" s="1"/>
      <c r="AB43" s="1"/>
      <c r="AC43" s="1"/>
      <c r="AD43" s="1"/>
      <c r="AE43" s="1"/>
    </row>
    <row r="44" spans="2:31" x14ac:dyDescent="0.25">
      <c r="B44" s="1"/>
      <c r="C44" s="1"/>
      <c r="D44" s="1"/>
      <c r="E44" s="1"/>
      <c r="G44" s="1"/>
      <c r="I44" s="1"/>
      <c r="J44" s="1"/>
      <c r="K44" s="1"/>
      <c r="L44" s="1"/>
      <c r="M44" s="1"/>
      <c r="N44" s="1"/>
      <c r="W44" s="11"/>
      <c r="AA44" s="1"/>
      <c r="AB44" s="1"/>
      <c r="AC44" s="1"/>
      <c r="AD44" s="1"/>
      <c r="AE44" s="1"/>
    </row>
    <row r="45" spans="2:31" x14ac:dyDescent="0.25">
      <c r="B45" s="1"/>
      <c r="C45" s="1"/>
      <c r="D45" s="1"/>
      <c r="E45" s="1"/>
      <c r="G45" s="1"/>
      <c r="I45" s="1"/>
      <c r="J45" s="1"/>
      <c r="K45" s="1"/>
      <c r="L45" s="1"/>
      <c r="M45" s="1"/>
      <c r="N45" s="1"/>
      <c r="W45" s="11"/>
      <c r="AA45" s="1"/>
      <c r="AB45" s="1"/>
      <c r="AC45" s="1"/>
      <c r="AD45" s="1"/>
      <c r="AE45" s="1"/>
    </row>
    <row r="46" spans="2:31" x14ac:dyDescent="0.25">
      <c r="B46" s="1"/>
      <c r="C46" s="1"/>
      <c r="D46" s="1"/>
      <c r="E46" s="1"/>
      <c r="G46" s="1"/>
      <c r="I46" s="1"/>
      <c r="J46" s="1"/>
      <c r="K46" s="1"/>
      <c r="L46" s="1"/>
      <c r="M46" s="1"/>
      <c r="N46" s="1"/>
      <c r="W46" s="11"/>
      <c r="AA46" s="1"/>
      <c r="AB46" s="1"/>
      <c r="AC46" s="1"/>
      <c r="AD46" s="1"/>
      <c r="AE46" s="1"/>
    </row>
    <row r="47" spans="2:31" x14ac:dyDescent="0.25">
      <c r="B47" s="1"/>
      <c r="C47" s="1"/>
      <c r="D47" s="1"/>
      <c r="E47" s="1"/>
      <c r="G47" s="1"/>
      <c r="I47" s="1"/>
      <c r="J47" s="1"/>
      <c r="K47" s="1"/>
      <c r="L47" s="1"/>
      <c r="M47" s="1"/>
      <c r="N47" s="1"/>
      <c r="W47" s="11"/>
      <c r="AA47" s="1"/>
      <c r="AB47" s="1"/>
      <c r="AC47" s="1"/>
      <c r="AD47" s="1"/>
      <c r="AE47" s="1"/>
    </row>
    <row r="48" spans="2:31" x14ac:dyDescent="0.25">
      <c r="B48" s="1"/>
      <c r="C48" s="1"/>
      <c r="D48" s="1"/>
      <c r="E48" s="1"/>
      <c r="G48" s="1"/>
      <c r="I48" s="1"/>
      <c r="J48" s="1"/>
      <c r="K48" s="1"/>
      <c r="L48" s="1"/>
      <c r="M48" s="1"/>
      <c r="N48" s="1"/>
      <c r="W48" s="11"/>
      <c r="AA48" s="1"/>
      <c r="AB48" s="1"/>
      <c r="AC48" s="1"/>
      <c r="AD48" s="1"/>
      <c r="AE48" s="1"/>
    </row>
    <row r="49" spans="2:31" x14ac:dyDescent="0.25">
      <c r="B49" s="1"/>
      <c r="C49" s="1"/>
      <c r="D49" s="1"/>
      <c r="E49" s="1"/>
      <c r="G49" s="1"/>
      <c r="I49" s="1"/>
      <c r="J49" s="1"/>
      <c r="K49" s="1"/>
      <c r="L49" s="1"/>
      <c r="M49" s="1"/>
      <c r="N49" s="1"/>
      <c r="W49" s="11"/>
      <c r="AA49" s="1"/>
      <c r="AB49" s="1"/>
      <c r="AC49" s="1"/>
      <c r="AD49" s="1"/>
      <c r="AE49" s="1"/>
    </row>
    <row r="50" spans="2:31" x14ac:dyDescent="0.25">
      <c r="B50" s="1"/>
      <c r="C50" s="1"/>
      <c r="D50" s="1"/>
      <c r="E50" s="1"/>
      <c r="G50" s="1"/>
      <c r="I50" s="1"/>
      <c r="J50" s="1"/>
      <c r="K50" s="1"/>
      <c r="L50" s="1"/>
      <c r="M50" s="1"/>
      <c r="N50" s="1"/>
      <c r="W50" s="11"/>
      <c r="AA50" s="1"/>
      <c r="AB50" s="1"/>
      <c r="AC50" s="1"/>
      <c r="AD50" s="1"/>
      <c r="AE50" s="1"/>
    </row>
    <row r="51" spans="2:31" x14ac:dyDescent="0.25">
      <c r="B51" s="1"/>
      <c r="C51" s="1"/>
      <c r="D51" s="1"/>
      <c r="E51" s="1"/>
      <c r="G51" s="1"/>
      <c r="I51" s="1"/>
      <c r="J51" s="1"/>
      <c r="K51" s="1"/>
      <c r="L51" s="1"/>
      <c r="M51" s="1"/>
      <c r="N51" s="1"/>
      <c r="W51" s="11"/>
      <c r="AA51" s="1"/>
      <c r="AB51" s="1"/>
      <c r="AC51" s="1"/>
      <c r="AD51" s="1"/>
      <c r="AE51" s="1"/>
    </row>
    <row r="52" spans="2:31" x14ac:dyDescent="0.25">
      <c r="B52" s="1"/>
      <c r="C52" s="1"/>
      <c r="D52" s="1"/>
      <c r="E52" s="1"/>
      <c r="G52" s="1"/>
      <c r="I52" s="1"/>
      <c r="J52" s="1"/>
      <c r="K52" s="1"/>
      <c r="L52" s="1"/>
      <c r="M52" s="1"/>
      <c r="N52" s="1"/>
      <c r="W52" s="11"/>
      <c r="AA52" s="1"/>
      <c r="AB52" s="1"/>
      <c r="AC52" s="1"/>
      <c r="AD52" s="1"/>
      <c r="AE52" s="1"/>
    </row>
    <row r="53" spans="2:31" x14ac:dyDescent="0.25">
      <c r="B53" s="1"/>
      <c r="C53" s="1"/>
      <c r="D53" s="1"/>
      <c r="E53" s="1"/>
      <c r="G53" s="1"/>
      <c r="I53" s="1"/>
      <c r="J53" s="1"/>
      <c r="K53" s="1"/>
      <c r="L53" s="1"/>
      <c r="M53" s="1"/>
      <c r="N53" s="1"/>
      <c r="W53" s="11"/>
      <c r="AA53" s="1"/>
      <c r="AB53" s="1"/>
      <c r="AC53" s="1"/>
      <c r="AD53" s="1"/>
      <c r="AE53" s="1"/>
    </row>
    <row r="54" spans="2:31" x14ac:dyDescent="0.25">
      <c r="B54" s="1"/>
      <c r="C54" s="1"/>
      <c r="D54" s="1"/>
      <c r="E54" s="1"/>
      <c r="G54" s="1"/>
      <c r="I54" s="1"/>
      <c r="J54" s="1"/>
      <c r="K54" s="1"/>
      <c r="L54" s="1"/>
      <c r="M54" s="1"/>
      <c r="N54" s="1"/>
      <c r="W54" s="11"/>
      <c r="X54" s="11"/>
      <c r="Z54" s="11"/>
      <c r="AA54" s="1"/>
      <c r="AB54" s="1"/>
      <c r="AC54" s="1"/>
      <c r="AD54" s="1"/>
      <c r="AE54" s="1"/>
    </row>
    <row r="55" spans="2:31" x14ac:dyDescent="0.25">
      <c r="B55" s="1"/>
      <c r="C55" s="1"/>
      <c r="D55" s="1"/>
      <c r="E55" s="1"/>
      <c r="G55" s="1"/>
      <c r="I55" s="1"/>
      <c r="J55" s="1"/>
      <c r="K55" s="1"/>
      <c r="L55" s="1"/>
      <c r="M55" s="1"/>
      <c r="N55" s="1"/>
      <c r="W55" s="11"/>
      <c r="X55" s="11"/>
      <c r="Z55" s="11"/>
      <c r="AA55" s="1"/>
      <c r="AB55" s="1"/>
      <c r="AC55" s="1"/>
      <c r="AD55" s="1"/>
      <c r="AE55" s="1"/>
    </row>
    <row r="56" spans="2:31" x14ac:dyDescent="0.25">
      <c r="B56" s="1"/>
      <c r="C56" s="1"/>
      <c r="D56" s="1"/>
      <c r="E56" s="1"/>
      <c r="G56" s="1"/>
      <c r="I56" s="1"/>
      <c r="J56" s="1"/>
      <c r="K56" s="1"/>
      <c r="L56" s="1"/>
      <c r="M56" s="1"/>
      <c r="N56" s="1"/>
      <c r="W56" s="11"/>
      <c r="X56" s="11"/>
      <c r="Z56" s="11"/>
      <c r="AA56" s="1"/>
      <c r="AB56" s="1"/>
      <c r="AC56" s="1"/>
      <c r="AD56" s="1"/>
      <c r="AE56" s="1"/>
    </row>
    <row r="57" spans="2:31" x14ac:dyDescent="0.25">
      <c r="B57" s="1"/>
      <c r="C57" s="1"/>
      <c r="D57" s="1"/>
      <c r="E57" s="1"/>
      <c r="G57" s="1"/>
      <c r="I57" s="1"/>
      <c r="J57" s="1"/>
      <c r="K57" s="1"/>
      <c r="L57" s="1"/>
      <c r="M57" s="1"/>
      <c r="N57" s="1"/>
      <c r="W57" s="11"/>
      <c r="X57" s="11"/>
      <c r="Z57" s="11"/>
      <c r="AA57" s="1"/>
      <c r="AB57" s="1"/>
      <c r="AC57" s="1"/>
      <c r="AD57" s="1"/>
      <c r="AE57" s="1"/>
    </row>
    <row r="58" spans="2:31" x14ac:dyDescent="0.25">
      <c r="B58" s="1"/>
      <c r="C58" s="1"/>
      <c r="D58" s="1"/>
      <c r="E58" s="1"/>
      <c r="G58" s="1"/>
      <c r="I58" s="1"/>
      <c r="J58" s="1"/>
      <c r="K58" s="1"/>
      <c r="L58" s="1"/>
      <c r="M58" s="1"/>
      <c r="N58" s="1"/>
      <c r="W58" s="11"/>
      <c r="X58" s="11"/>
      <c r="Z58" s="11"/>
      <c r="AA58" s="1"/>
      <c r="AB58" s="1"/>
      <c r="AC58" s="1"/>
      <c r="AD58" s="1"/>
      <c r="AE58" s="1"/>
    </row>
    <row r="59" spans="2:31" s="1" customFormat="1" x14ac:dyDescent="0.25">
      <c r="H59" s="5"/>
      <c r="W59" s="11"/>
      <c r="X59" s="11"/>
      <c r="Z59" s="11"/>
    </row>
    <row r="60" spans="2:31" s="1" customFormat="1" x14ac:dyDescent="0.25">
      <c r="H60" s="5"/>
      <c r="W60" s="11"/>
      <c r="X60" s="11"/>
      <c r="Z60" s="11"/>
    </row>
    <row r="61" spans="2:31" s="1" customFormat="1" x14ac:dyDescent="0.25">
      <c r="H61" s="5"/>
      <c r="W61" s="11"/>
      <c r="X61" s="11"/>
      <c r="Z61" s="11"/>
    </row>
    <row r="62" spans="2:31" x14ac:dyDescent="0.25">
      <c r="B62" s="1"/>
      <c r="C62" s="1"/>
      <c r="D62" s="1"/>
      <c r="E62" s="1"/>
      <c r="G62" s="1"/>
      <c r="I62" s="1"/>
      <c r="J62" s="1"/>
      <c r="K62" s="1"/>
      <c r="L62" s="1"/>
      <c r="M62" s="1"/>
      <c r="N62" s="1"/>
      <c r="W62" s="11"/>
      <c r="X62" s="11"/>
      <c r="Z62" s="11"/>
      <c r="AA62" s="1"/>
      <c r="AB62" s="1"/>
      <c r="AC62" s="1"/>
      <c r="AD62" s="1"/>
      <c r="AE62" s="1"/>
    </row>
    <row r="63" spans="2:31" x14ac:dyDescent="0.25">
      <c r="B63" s="1"/>
      <c r="C63" s="1"/>
      <c r="D63" s="1"/>
      <c r="E63" s="1"/>
      <c r="G63" s="1"/>
      <c r="I63" s="1"/>
      <c r="J63" s="1"/>
      <c r="K63" s="1"/>
      <c r="L63" s="1"/>
      <c r="M63" s="1"/>
      <c r="N63" s="1"/>
      <c r="X63" s="11"/>
      <c r="Z63" s="11"/>
      <c r="AA63" s="1"/>
      <c r="AB63" s="1"/>
      <c r="AC63" s="1"/>
      <c r="AD63" s="1"/>
      <c r="AE63" s="1"/>
    </row>
    <row r="64" spans="2:31" x14ac:dyDescent="0.25">
      <c r="B64" s="1"/>
      <c r="C64" s="1"/>
      <c r="D64" s="1"/>
      <c r="E64" s="1"/>
      <c r="G64" s="1"/>
      <c r="I64" s="1"/>
      <c r="J64" s="1"/>
      <c r="K64" s="1"/>
      <c r="L64" s="1"/>
      <c r="M64" s="1"/>
      <c r="N64" s="1"/>
      <c r="X64" s="11"/>
      <c r="Z64" s="11"/>
      <c r="AA64" s="1"/>
      <c r="AB64" s="1"/>
      <c r="AC64" s="1"/>
      <c r="AD64" s="1"/>
      <c r="AE64" s="1"/>
    </row>
    <row r="65" spans="2:31" x14ac:dyDescent="0.25">
      <c r="B65" s="1"/>
      <c r="C65" s="1"/>
      <c r="D65" s="1"/>
      <c r="E65" s="1"/>
      <c r="G65" s="1"/>
      <c r="I65" s="1"/>
      <c r="J65" s="1"/>
      <c r="K65" s="1"/>
      <c r="L65" s="1"/>
      <c r="M65" s="1"/>
      <c r="N65" s="1"/>
      <c r="X65" s="11"/>
      <c r="Z65" s="11"/>
      <c r="AA65" s="1"/>
      <c r="AB65" s="1"/>
      <c r="AC65" s="1"/>
      <c r="AD65" s="1"/>
      <c r="AE65" s="1"/>
    </row>
    <row r="66" spans="2:31" x14ac:dyDescent="0.25">
      <c r="B66" s="1"/>
      <c r="C66" s="1"/>
      <c r="D66" s="1"/>
      <c r="E66" s="1"/>
      <c r="G66" s="1"/>
      <c r="I66" s="1"/>
      <c r="J66" s="1"/>
      <c r="K66" s="1"/>
      <c r="L66" s="1"/>
      <c r="M66" s="1"/>
      <c r="N66" s="1"/>
      <c r="X66" s="11"/>
      <c r="Z66" s="11"/>
      <c r="AA66" s="1"/>
      <c r="AB66" s="1"/>
      <c r="AC66" s="1"/>
      <c r="AD66" s="1"/>
      <c r="AE66" s="1"/>
    </row>
    <row r="67" spans="2:31" x14ac:dyDescent="0.25">
      <c r="B67" s="1"/>
      <c r="C67" s="1"/>
      <c r="D67" s="1"/>
      <c r="E67" s="1"/>
      <c r="G67" s="1"/>
      <c r="I67" s="1"/>
      <c r="J67" s="1"/>
      <c r="K67" s="1"/>
      <c r="L67" s="1"/>
      <c r="M67" s="1"/>
      <c r="N67" s="1"/>
      <c r="X67" s="11"/>
      <c r="Z67" s="11"/>
      <c r="AA67" s="1"/>
      <c r="AB67" s="1"/>
      <c r="AC67" s="1"/>
      <c r="AD67" s="1"/>
      <c r="AE67" s="1"/>
    </row>
    <row r="68" spans="2:31" x14ac:dyDescent="0.25">
      <c r="B68" s="1"/>
      <c r="C68" s="1"/>
      <c r="D68" s="1"/>
      <c r="E68" s="1"/>
      <c r="G68" s="1"/>
      <c r="I68" s="1"/>
      <c r="J68" s="1"/>
      <c r="K68" s="1"/>
      <c r="L68" s="1"/>
      <c r="M68" s="1"/>
      <c r="N68" s="1"/>
      <c r="X68" s="11"/>
      <c r="Z68" s="11"/>
      <c r="AA68" s="1"/>
      <c r="AB68" s="1"/>
      <c r="AC68" s="1"/>
      <c r="AD68" s="1"/>
      <c r="AE68" s="1"/>
    </row>
    <row r="69" spans="2:31" x14ac:dyDescent="0.25">
      <c r="B69" s="1"/>
      <c r="C69" s="1"/>
      <c r="D69" s="1"/>
      <c r="E69" s="1"/>
      <c r="G69" s="1"/>
      <c r="I69" s="1"/>
      <c r="J69" s="1"/>
      <c r="K69" s="1"/>
      <c r="L69" s="1"/>
      <c r="M69" s="1"/>
      <c r="N69" s="1"/>
      <c r="X69" s="11"/>
      <c r="Z69" s="11"/>
      <c r="AA69" s="1"/>
      <c r="AB69" s="1"/>
      <c r="AC69" s="1"/>
      <c r="AD69" s="1"/>
      <c r="AE69" s="1"/>
    </row>
    <row r="70" spans="2:31" x14ac:dyDescent="0.25">
      <c r="B70" s="1"/>
      <c r="C70" s="1"/>
      <c r="D70" s="1"/>
      <c r="E70" s="1"/>
      <c r="G70" s="1"/>
      <c r="I70" s="1"/>
      <c r="J70" s="1"/>
      <c r="K70" s="1"/>
      <c r="L70" s="1"/>
      <c r="M70" s="1"/>
      <c r="N70" s="1"/>
      <c r="AA70" s="1"/>
      <c r="AB70" s="1"/>
      <c r="AC70" s="1"/>
      <c r="AD70" s="1"/>
      <c r="AE70" s="1"/>
    </row>
    <row r="71" spans="2:31" x14ac:dyDescent="0.25">
      <c r="B71" s="1"/>
      <c r="C71" s="1"/>
      <c r="D71" s="1"/>
      <c r="E71" s="1"/>
      <c r="G71" s="1"/>
      <c r="I71" s="1"/>
      <c r="J71" s="1"/>
      <c r="K71" s="1"/>
      <c r="L71" s="1"/>
      <c r="M71" s="1"/>
      <c r="N71" s="1"/>
      <c r="AA71" s="1"/>
      <c r="AB71" s="1"/>
      <c r="AC71" s="1"/>
      <c r="AD71" s="1"/>
      <c r="AE71" s="1"/>
    </row>
    <row r="72" spans="2:31" x14ac:dyDescent="0.25">
      <c r="B72" s="1"/>
      <c r="C72" s="1"/>
      <c r="D72" s="1"/>
      <c r="E72" s="1"/>
      <c r="G72" s="1"/>
      <c r="I72" s="1"/>
      <c r="J72" s="1"/>
      <c r="K72" s="1"/>
      <c r="L72" s="1"/>
      <c r="M72" s="1"/>
      <c r="N72" s="1"/>
      <c r="AA72" s="1"/>
      <c r="AB72" s="1"/>
      <c r="AC72" s="1"/>
      <c r="AD72" s="1"/>
      <c r="AE72" s="1"/>
    </row>
    <row r="73" spans="2:31" x14ac:dyDescent="0.25">
      <c r="B73" s="1"/>
      <c r="C73" s="1"/>
      <c r="D73" s="1"/>
      <c r="E73" s="1"/>
      <c r="G73" s="1"/>
      <c r="I73" s="1"/>
      <c r="J73" s="1"/>
      <c r="K73" s="1"/>
      <c r="L73" s="1"/>
      <c r="M73" s="1"/>
      <c r="N73" s="1"/>
      <c r="AA73" s="1"/>
      <c r="AB73" s="1"/>
      <c r="AC73" s="1"/>
      <c r="AD73" s="1"/>
      <c r="AE73" s="1"/>
    </row>
    <row r="74" spans="2:31" x14ac:dyDescent="0.25">
      <c r="B74" s="1"/>
      <c r="C74" s="1"/>
      <c r="D74" s="1"/>
      <c r="E74" s="1"/>
      <c r="G74" s="1"/>
      <c r="I74" s="1"/>
      <c r="J74" s="1"/>
      <c r="K74" s="1"/>
      <c r="L74" s="1"/>
      <c r="M74" s="1"/>
      <c r="N74" s="1"/>
      <c r="AA74" s="1"/>
      <c r="AB74" s="1"/>
      <c r="AC74" s="1"/>
      <c r="AD74" s="1"/>
      <c r="AE74" s="1"/>
    </row>
    <row r="75" spans="2:31" x14ac:dyDescent="0.25">
      <c r="B75" s="1"/>
      <c r="C75" s="1"/>
      <c r="D75" s="1"/>
      <c r="E75" s="1"/>
      <c r="G75" s="1"/>
      <c r="I75" s="1"/>
      <c r="J75" s="1"/>
      <c r="K75" s="1"/>
      <c r="L75" s="1"/>
      <c r="M75" s="1"/>
      <c r="N75" s="1"/>
      <c r="AA75" s="1"/>
      <c r="AB75" s="1"/>
      <c r="AC75" s="1"/>
      <c r="AD75" s="1"/>
      <c r="AE75" s="1"/>
    </row>
    <row r="76" spans="2:31" x14ac:dyDescent="0.25">
      <c r="B76" s="1"/>
      <c r="C76" s="1"/>
      <c r="D76" s="1"/>
      <c r="E76" s="1"/>
      <c r="G76" s="1"/>
      <c r="I76" s="1"/>
      <c r="J76" s="1"/>
      <c r="K76" s="1"/>
      <c r="L76" s="1"/>
      <c r="M76" s="1"/>
      <c r="N76" s="1"/>
      <c r="AA76" s="1"/>
      <c r="AB76" s="1"/>
      <c r="AC76" s="1"/>
      <c r="AD76" s="1"/>
      <c r="AE76" s="1"/>
    </row>
    <row r="77" spans="2:31" x14ac:dyDescent="0.25">
      <c r="B77" s="1"/>
      <c r="C77" s="1"/>
      <c r="D77" s="1"/>
      <c r="E77" s="1"/>
      <c r="G77" s="1"/>
      <c r="I77" s="1"/>
      <c r="J77" s="1"/>
      <c r="K77" s="1"/>
      <c r="L77" s="1"/>
      <c r="M77" s="1"/>
      <c r="N77" s="1"/>
      <c r="AA77" s="1"/>
      <c r="AB77" s="1"/>
      <c r="AC77" s="1"/>
      <c r="AD77" s="1"/>
      <c r="AE77" s="1"/>
    </row>
    <row r="78" spans="2:31" x14ac:dyDescent="0.25">
      <c r="B78" s="1"/>
      <c r="C78" s="1"/>
      <c r="D78" s="1"/>
      <c r="E78" s="1"/>
      <c r="G78" s="1"/>
      <c r="I78" s="1"/>
      <c r="J78" s="1"/>
      <c r="K78" s="1"/>
      <c r="L78" s="1"/>
      <c r="M78" s="1"/>
      <c r="N78" s="1"/>
      <c r="AA78" s="1"/>
      <c r="AB78" s="1"/>
      <c r="AC78" s="1"/>
      <c r="AD78" s="1"/>
      <c r="AE78" s="1"/>
    </row>
    <row r="79" spans="2:31" x14ac:dyDescent="0.25">
      <c r="B79" s="1"/>
      <c r="C79" s="1"/>
      <c r="D79" s="1"/>
      <c r="E79" s="1"/>
      <c r="G79" s="1"/>
      <c r="I79" s="1"/>
      <c r="J79" s="1"/>
      <c r="K79" s="1"/>
      <c r="L79" s="1"/>
      <c r="M79" s="1"/>
      <c r="N79" s="1"/>
      <c r="AA79" s="1"/>
      <c r="AB79" s="1"/>
      <c r="AC79" s="1"/>
      <c r="AD79" s="1"/>
      <c r="AE79" s="1"/>
    </row>
    <row r="80" spans="2:31" x14ac:dyDescent="0.25">
      <c r="B80" s="1"/>
      <c r="C80" s="1"/>
      <c r="D80" s="1"/>
      <c r="E80" s="1"/>
      <c r="G80" s="1"/>
      <c r="I80" s="1"/>
      <c r="J80" s="1"/>
      <c r="K80" s="1"/>
      <c r="L80" s="1"/>
      <c r="M80" s="1"/>
      <c r="N80" s="1"/>
      <c r="AA80" s="1"/>
      <c r="AB80" s="1"/>
      <c r="AC80" s="1"/>
      <c r="AD80" s="1"/>
      <c r="AE80" s="1"/>
    </row>
    <row r="81" spans="2:31" x14ac:dyDescent="0.25">
      <c r="B81" s="1"/>
      <c r="C81" s="1"/>
      <c r="D81" s="1"/>
      <c r="E81" s="1"/>
      <c r="G81" s="1"/>
      <c r="I81" s="1"/>
      <c r="J81" s="1"/>
      <c r="K81" s="1"/>
      <c r="L81" s="1"/>
      <c r="M81" s="1"/>
      <c r="N81" s="1"/>
      <c r="AA81" s="1"/>
      <c r="AB81" s="1"/>
      <c r="AC81" s="1"/>
      <c r="AD81" s="1"/>
      <c r="AE81" s="1"/>
    </row>
    <row r="82" spans="2:31" x14ac:dyDescent="0.25">
      <c r="B82" s="1"/>
      <c r="C82" s="1"/>
      <c r="D82" s="1"/>
      <c r="E82" s="1"/>
      <c r="G82" s="1"/>
      <c r="I82" s="1"/>
      <c r="J82" s="1"/>
      <c r="K82" s="1"/>
      <c r="L82" s="1"/>
      <c r="M82" s="1"/>
      <c r="N82" s="1"/>
      <c r="AA82" s="1"/>
      <c r="AB82" s="1"/>
      <c r="AC82" s="1"/>
      <c r="AD82" s="1"/>
      <c r="AE82" s="1"/>
    </row>
    <row r="83" spans="2:31" x14ac:dyDescent="0.25">
      <c r="B83" s="1"/>
      <c r="C83" s="1"/>
      <c r="D83" s="1"/>
      <c r="E83" s="1"/>
      <c r="G83" s="1"/>
      <c r="I83" s="1"/>
      <c r="J83" s="1"/>
      <c r="K83" s="1"/>
      <c r="L83" s="1"/>
      <c r="M83" s="1"/>
      <c r="N83" s="1"/>
      <c r="AA83" s="1"/>
      <c r="AB83" s="1"/>
      <c r="AC83" s="1"/>
      <c r="AD83" s="1"/>
      <c r="AE83" s="1"/>
    </row>
    <row r="84" spans="2:31" x14ac:dyDescent="0.25">
      <c r="B84" s="1"/>
      <c r="C84" s="1"/>
      <c r="D84" s="1"/>
      <c r="E84" s="1"/>
      <c r="G84" s="1"/>
      <c r="I84" s="1"/>
      <c r="J84" s="1"/>
      <c r="K84" s="1"/>
      <c r="L84" s="1"/>
      <c r="M84" s="1"/>
      <c r="N84" s="1"/>
      <c r="AA84" s="1"/>
      <c r="AB84" s="1"/>
      <c r="AC84" s="1"/>
      <c r="AD84" s="1"/>
      <c r="AE84" s="1"/>
    </row>
    <row r="85" spans="2:31" x14ac:dyDescent="0.25">
      <c r="B85" s="1"/>
      <c r="C85" s="1"/>
      <c r="D85" s="1"/>
      <c r="E85" s="1"/>
      <c r="G85" s="1"/>
      <c r="I85" s="1"/>
      <c r="J85" s="1"/>
      <c r="K85" s="1"/>
      <c r="L85" s="1"/>
      <c r="M85" s="1"/>
      <c r="N85" s="1"/>
      <c r="AA85" s="1"/>
      <c r="AB85" s="1"/>
      <c r="AC85" s="1"/>
      <c r="AD85" s="1"/>
      <c r="AE85" s="1"/>
    </row>
    <row r="86" spans="2:31" x14ac:dyDescent="0.25">
      <c r="B86" s="1"/>
      <c r="C86" s="1"/>
      <c r="D86" s="1"/>
      <c r="E86" s="1"/>
      <c r="G86" s="1"/>
      <c r="I86" s="1"/>
      <c r="J86" s="1"/>
      <c r="K86" s="1"/>
      <c r="L86" s="1"/>
      <c r="M86" s="1"/>
      <c r="N86" s="1"/>
      <c r="AA86" s="1"/>
      <c r="AB86" s="1"/>
      <c r="AC86" s="1"/>
      <c r="AD86" s="1"/>
      <c r="AE86" s="1"/>
    </row>
    <row r="87" spans="2:31" x14ac:dyDescent="0.25">
      <c r="B87" s="1"/>
      <c r="C87" s="1"/>
      <c r="D87" s="1"/>
      <c r="E87" s="1"/>
      <c r="G87" s="1"/>
      <c r="I87" s="1"/>
      <c r="J87" s="1"/>
      <c r="K87" s="1"/>
      <c r="L87" s="1"/>
      <c r="M87" s="1"/>
      <c r="N87" s="1"/>
      <c r="AA87" s="1"/>
      <c r="AB87" s="1"/>
      <c r="AC87" s="1"/>
      <c r="AD87" s="1"/>
      <c r="AE87" s="1"/>
    </row>
    <row r="88" spans="2:31" x14ac:dyDescent="0.25">
      <c r="B88" s="1"/>
      <c r="C88" s="1"/>
      <c r="D88" s="1"/>
      <c r="E88" s="1"/>
      <c r="G88" s="1"/>
      <c r="I88" s="1"/>
      <c r="J88" s="1"/>
      <c r="K88" s="1"/>
      <c r="L88" s="1"/>
      <c r="M88" s="1"/>
      <c r="N88" s="1"/>
      <c r="AA88" s="1"/>
      <c r="AB88" s="1"/>
      <c r="AC88" s="1"/>
      <c r="AD88" s="1"/>
      <c r="AE88" s="1"/>
    </row>
    <row r="89" spans="2:31" x14ac:dyDescent="0.25">
      <c r="B89" s="1"/>
      <c r="C89" s="1"/>
      <c r="D89" s="1"/>
      <c r="E89" s="1"/>
      <c r="G89" s="1"/>
      <c r="I89" s="1"/>
      <c r="J89" s="1"/>
      <c r="K89" s="1"/>
      <c r="L89" s="1"/>
      <c r="M89" s="1"/>
      <c r="N89" s="1"/>
      <c r="AA89" s="1"/>
      <c r="AB89" s="1"/>
      <c r="AC89" s="1"/>
      <c r="AD89" s="1"/>
      <c r="AE89" s="1"/>
    </row>
    <row r="90" spans="2:31" x14ac:dyDescent="0.25">
      <c r="B90" s="1"/>
      <c r="C90" s="1"/>
      <c r="D90" s="1"/>
      <c r="E90" s="1"/>
      <c r="G90" s="1"/>
      <c r="I90" s="1"/>
      <c r="J90" s="1"/>
      <c r="K90" s="1"/>
      <c r="L90" s="1"/>
      <c r="M90" s="1"/>
      <c r="N90" s="1"/>
      <c r="AA90" s="1"/>
      <c r="AB90" s="1"/>
      <c r="AC90" s="1"/>
      <c r="AD90" s="1"/>
      <c r="AE90" s="1"/>
    </row>
    <row r="91" spans="2:31" x14ac:dyDescent="0.25">
      <c r="B91" s="1"/>
      <c r="C91" s="1"/>
      <c r="D91" s="1"/>
      <c r="E91" s="1"/>
      <c r="G91" s="1"/>
      <c r="I91" s="1"/>
      <c r="J91" s="1"/>
      <c r="K91" s="1"/>
      <c r="L91" s="1"/>
      <c r="M91" s="1"/>
      <c r="N91" s="1"/>
      <c r="AA91" s="1"/>
      <c r="AB91" s="1"/>
      <c r="AC91" s="1"/>
      <c r="AD91" s="1"/>
      <c r="AE91" s="1"/>
    </row>
    <row r="92" spans="2:31" x14ac:dyDescent="0.25">
      <c r="B92" s="1"/>
      <c r="C92" s="1"/>
      <c r="D92" s="1"/>
      <c r="E92" s="1"/>
      <c r="G92" s="1"/>
      <c r="I92" s="1"/>
      <c r="J92" s="1"/>
      <c r="K92" s="1"/>
      <c r="L92" s="1"/>
      <c r="M92" s="1"/>
      <c r="N92" s="1"/>
      <c r="AA92" s="1"/>
      <c r="AB92" s="1"/>
      <c r="AC92" s="1"/>
      <c r="AD92" s="1"/>
      <c r="AE92" s="1"/>
    </row>
    <row r="93" spans="2:31" x14ac:dyDescent="0.25">
      <c r="B93" s="1"/>
      <c r="C93" s="1"/>
      <c r="D93" s="1"/>
      <c r="E93" s="1"/>
      <c r="G93" s="1"/>
      <c r="I93" s="1"/>
      <c r="J93" s="1"/>
      <c r="K93" s="1"/>
      <c r="L93" s="1"/>
      <c r="M93" s="1"/>
      <c r="N93" s="1"/>
      <c r="AA93" s="1"/>
      <c r="AB93" s="1"/>
      <c r="AC93" s="1"/>
      <c r="AD93" s="1"/>
      <c r="AE93" s="1"/>
    </row>
    <row r="94" spans="2:31" x14ac:dyDescent="0.25">
      <c r="B94" s="1"/>
      <c r="C94" s="1"/>
      <c r="D94" s="1"/>
      <c r="E94" s="1"/>
      <c r="G94" s="1"/>
      <c r="I94" s="1"/>
      <c r="J94" s="1"/>
      <c r="K94" s="1"/>
      <c r="L94" s="1"/>
      <c r="M94" s="1"/>
      <c r="N94" s="1"/>
      <c r="AA94" s="1"/>
      <c r="AB94" s="1"/>
      <c r="AC94" s="1"/>
      <c r="AD94" s="1"/>
      <c r="AE94" s="1"/>
    </row>
    <row r="95" spans="2:31" x14ac:dyDescent="0.25">
      <c r="B95" s="1"/>
      <c r="C95" s="1"/>
      <c r="D95" s="1"/>
      <c r="E95" s="1"/>
      <c r="G95" s="1"/>
      <c r="I95" s="1"/>
      <c r="J95" s="1"/>
      <c r="K95" s="1"/>
      <c r="L95" s="1"/>
      <c r="M95" s="1"/>
      <c r="N95" s="1"/>
      <c r="AA95" s="1"/>
      <c r="AB95" s="1"/>
      <c r="AC95" s="1"/>
      <c r="AD95" s="1"/>
      <c r="AE95" s="1"/>
    </row>
    <row r="96" spans="2:31" x14ac:dyDescent="0.25">
      <c r="B96" s="1"/>
      <c r="C96" s="1"/>
      <c r="D96" s="1"/>
      <c r="E96" s="1"/>
      <c r="G96" s="1"/>
      <c r="I96" s="1"/>
      <c r="J96" s="1"/>
      <c r="K96" s="1"/>
      <c r="L96" s="1"/>
      <c r="M96" s="1"/>
      <c r="N96" s="1"/>
      <c r="AA96" s="1"/>
      <c r="AB96" s="1"/>
      <c r="AC96" s="1"/>
      <c r="AD96" s="1"/>
      <c r="AE96" s="1"/>
    </row>
    <row r="97" spans="2:31" x14ac:dyDescent="0.25">
      <c r="B97" s="1"/>
      <c r="C97" s="1"/>
      <c r="D97" s="1"/>
      <c r="E97" s="1"/>
      <c r="G97" s="1"/>
      <c r="I97" s="1"/>
      <c r="J97" s="1"/>
      <c r="K97" s="1"/>
      <c r="L97" s="1"/>
      <c r="M97" s="1"/>
      <c r="N97" s="1"/>
      <c r="AA97" s="1"/>
      <c r="AB97" s="1"/>
      <c r="AC97" s="1"/>
      <c r="AD97" s="1"/>
      <c r="AE97" s="1"/>
    </row>
    <row r="98" spans="2:31" x14ac:dyDescent="0.25">
      <c r="B98" s="1"/>
      <c r="C98" s="1"/>
      <c r="D98" s="1"/>
      <c r="E98" s="1"/>
      <c r="G98" s="1"/>
      <c r="I98" s="1"/>
      <c r="J98" s="1"/>
      <c r="K98" s="1"/>
      <c r="L98" s="1"/>
      <c r="M98" s="1"/>
      <c r="N98" s="1"/>
      <c r="AA98" s="1"/>
      <c r="AB98" s="1"/>
      <c r="AC98" s="1"/>
      <c r="AD98" s="1"/>
      <c r="AE98" s="1"/>
    </row>
    <row r="99" spans="2:31" x14ac:dyDescent="0.25">
      <c r="B99" s="1"/>
      <c r="C99" s="1"/>
      <c r="D99" s="1"/>
      <c r="E99" s="1"/>
      <c r="G99" s="1"/>
      <c r="I99" s="1"/>
      <c r="J99" s="1"/>
      <c r="K99" s="1"/>
      <c r="L99" s="1"/>
      <c r="M99" s="1"/>
      <c r="N99" s="1"/>
      <c r="AA99" s="1"/>
      <c r="AB99" s="1"/>
      <c r="AC99" s="1"/>
      <c r="AD99" s="1"/>
      <c r="AE99" s="1"/>
    </row>
    <row r="100" spans="2:31" x14ac:dyDescent="0.25">
      <c r="B100" s="1"/>
      <c r="C100" s="1"/>
      <c r="D100" s="1"/>
      <c r="E100" s="1"/>
      <c r="G100" s="1"/>
      <c r="I100" s="1"/>
      <c r="J100" s="1"/>
      <c r="K100" s="1"/>
      <c r="L100" s="1"/>
      <c r="M100" s="1"/>
      <c r="N100" s="1"/>
      <c r="AA100" s="1"/>
      <c r="AB100" s="1"/>
      <c r="AC100" s="1"/>
      <c r="AD100" s="1"/>
      <c r="AE100" s="1"/>
    </row>
    <row r="101" spans="2:31" x14ac:dyDescent="0.25">
      <c r="B101" s="1"/>
      <c r="C101" s="1"/>
      <c r="D101" s="1"/>
      <c r="E101" s="1"/>
      <c r="G101" s="1"/>
      <c r="I101" s="1"/>
      <c r="J101" s="1"/>
      <c r="K101" s="1"/>
      <c r="L101" s="1"/>
      <c r="M101" s="1"/>
      <c r="N101" s="1"/>
      <c r="AA101" s="1"/>
      <c r="AB101" s="1"/>
      <c r="AC101" s="1"/>
      <c r="AD101" s="1"/>
      <c r="AE101" s="1"/>
    </row>
    <row r="102" spans="2:31" x14ac:dyDescent="0.25">
      <c r="B102" s="1"/>
      <c r="C102" s="1"/>
      <c r="D102" s="1"/>
      <c r="E102" s="1"/>
      <c r="G102" s="1"/>
      <c r="I102" s="1"/>
      <c r="J102" s="1"/>
      <c r="K102" s="1"/>
      <c r="L102" s="1"/>
      <c r="M102" s="1"/>
      <c r="N102" s="1"/>
      <c r="AA102" s="1"/>
      <c r="AB102" s="1"/>
      <c r="AC102" s="1"/>
      <c r="AD102" s="1"/>
      <c r="AE102" s="1"/>
    </row>
    <row r="103" spans="2:31" x14ac:dyDescent="0.25">
      <c r="B103" s="1"/>
      <c r="C103" s="1"/>
      <c r="D103" s="1"/>
      <c r="E103" s="1"/>
      <c r="G103" s="1"/>
      <c r="I103" s="1"/>
      <c r="J103" s="1"/>
      <c r="K103" s="1"/>
      <c r="L103" s="1"/>
      <c r="M103" s="1"/>
      <c r="N103" s="1"/>
      <c r="AA103" s="1"/>
      <c r="AB103" s="1"/>
      <c r="AC103" s="1"/>
      <c r="AD103" s="1"/>
      <c r="AE103" s="1"/>
    </row>
    <row r="104" spans="2:31" x14ac:dyDescent="0.25">
      <c r="B104" s="1"/>
      <c r="C104" s="1"/>
      <c r="D104" s="1"/>
      <c r="E104" s="1"/>
      <c r="G104" s="1"/>
      <c r="I104" s="1"/>
      <c r="J104" s="1"/>
      <c r="K104" s="1"/>
      <c r="L104" s="1"/>
      <c r="M104" s="1"/>
      <c r="N104" s="1"/>
      <c r="AA104" s="1"/>
      <c r="AB104" s="1"/>
      <c r="AC104" s="1"/>
      <c r="AD104" s="1"/>
      <c r="AE104" s="1"/>
    </row>
    <row r="105" spans="2:31" x14ac:dyDescent="0.25">
      <c r="B105" s="1"/>
      <c r="C105" s="1"/>
      <c r="D105" s="1"/>
      <c r="E105" s="1"/>
      <c r="G105" s="1"/>
      <c r="I105" s="1"/>
      <c r="J105" s="1"/>
      <c r="K105" s="1"/>
      <c r="L105" s="1"/>
      <c r="M105" s="1"/>
      <c r="N105" s="1"/>
      <c r="AA105" s="1"/>
      <c r="AB105" s="1"/>
      <c r="AC105" s="1"/>
      <c r="AD105" s="1"/>
      <c r="AE105" s="1"/>
    </row>
    <row r="106" spans="2:31" x14ac:dyDescent="0.25">
      <c r="B106" s="1"/>
      <c r="C106" s="1"/>
      <c r="D106" s="1"/>
      <c r="E106" s="1"/>
      <c r="G106" s="1"/>
      <c r="I106" s="1"/>
      <c r="J106" s="1"/>
      <c r="K106" s="1"/>
      <c r="L106" s="1"/>
      <c r="M106" s="1"/>
      <c r="N106" s="1"/>
      <c r="AA106" s="1"/>
      <c r="AB106" s="1"/>
      <c r="AC106" s="1"/>
      <c r="AD106" s="1"/>
      <c r="AE106" s="1"/>
    </row>
    <row r="107" spans="2:31" x14ac:dyDescent="0.25">
      <c r="B107" s="1"/>
      <c r="C107" s="1"/>
      <c r="D107" s="1"/>
      <c r="E107" s="1"/>
      <c r="G107" s="1"/>
      <c r="I107" s="1"/>
      <c r="J107" s="1"/>
      <c r="K107" s="1"/>
      <c r="L107" s="1"/>
      <c r="M107" s="1"/>
      <c r="N107" s="1"/>
      <c r="AA107" s="1"/>
      <c r="AB107" s="1"/>
      <c r="AC107" s="1"/>
      <c r="AD107" s="1"/>
      <c r="AE107" s="1"/>
    </row>
    <row r="108" spans="2:31" x14ac:dyDescent="0.25">
      <c r="B108" s="1"/>
      <c r="C108" s="1"/>
      <c r="D108" s="1"/>
      <c r="E108" s="1"/>
      <c r="G108" s="1"/>
      <c r="I108" s="1"/>
      <c r="J108" s="1"/>
      <c r="K108" s="1"/>
      <c r="L108" s="1"/>
      <c r="M108" s="1"/>
      <c r="N108" s="1"/>
      <c r="AA108" s="1"/>
      <c r="AB108" s="1"/>
      <c r="AC108" s="1"/>
      <c r="AD108" s="1"/>
      <c r="AE108" s="1"/>
    </row>
    <row r="109" spans="2:31" x14ac:dyDescent="0.25">
      <c r="B109" s="1"/>
      <c r="C109" s="1"/>
      <c r="D109" s="1"/>
      <c r="E109" s="1"/>
      <c r="G109" s="1"/>
      <c r="I109" s="1"/>
      <c r="J109" s="1"/>
      <c r="K109" s="1"/>
      <c r="L109" s="1"/>
      <c r="M109" s="1"/>
      <c r="N109" s="1"/>
      <c r="AA109" s="1"/>
      <c r="AB109" s="1"/>
      <c r="AC109" s="1"/>
      <c r="AD109" s="1"/>
      <c r="AE109" s="1"/>
    </row>
    <row r="110" spans="2:31" x14ac:dyDescent="0.25">
      <c r="B110" s="1"/>
      <c r="C110" s="1"/>
      <c r="D110" s="1"/>
      <c r="E110" s="1"/>
      <c r="G110" s="1"/>
      <c r="I110" s="1"/>
      <c r="J110" s="1"/>
      <c r="K110" s="1"/>
      <c r="L110" s="1"/>
      <c r="M110" s="1"/>
      <c r="N110" s="1"/>
      <c r="AA110" s="1"/>
      <c r="AB110" s="1"/>
      <c r="AC110" s="1"/>
      <c r="AD110" s="1"/>
      <c r="AE110" s="1"/>
    </row>
    <row r="111" spans="2:31" x14ac:dyDescent="0.25">
      <c r="B111" s="1"/>
      <c r="C111" s="1"/>
      <c r="D111" s="1"/>
      <c r="E111" s="1"/>
      <c r="G111" s="1"/>
      <c r="I111" s="1"/>
      <c r="J111" s="1"/>
      <c r="K111" s="1"/>
      <c r="L111" s="1"/>
      <c r="M111" s="1"/>
      <c r="N111" s="1"/>
      <c r="AA111" s="1"/>
      <c r="AB111" s="1"/>
      <c r="AC111" s="1"/>
      <c r="AD111" s="1"/>
      <c r="AE111" s="1"/>
    </row>
    <row r="112" spans="2:31" x14ac:dyDescent="0.25">
      <c r="B112" s="1"/>
      <c r="C112" s="1"/>
      <c r="D112" s="1"/>
      <c r="E112" s="1"/>
      <c r="G112" s="1"/>
      <c r="I112" s="1"/>
      <c r="J112" s="1"/>
      <c r="K112" s="1"/>
      <c r="L112" s="1"/>
      <c r="M112" s="1"/>
      <c r="N112" s="1"/>
      <c r="AA112" s="1"/>
      <c r="AB112" s="1"/>
      <c r="AC112" s="1"/>
      <c r="AD112" s="1"/>
      <c r="AE112" s="1"/>
    </row>
    <row r="113" spans="2:31" x14ac:dyDescent="0.25">
      <c r="B113" s="1"/>
      <c r="C113" s="1"/>
      <c r="D113" s="1"/>
      <c r="E113" s="1"/>
      <c r="G113" s="1"/>
      <c r="I113" s="1"/>
      <c r="J113" s="1"/>
      <c r="K113" s="1"/>
      <c r="L113" s="1"/>
      <c r="M113" s="1"/>
      <c r="N113" s="1"/>
      <c r="AA113" s="1"/>
      <c r="AB113" s="1"/>
      <c r="AC113" s="1"/>
      <c r="AD113" s="1"/>
      <c r="AE113" s="1"/>
    </row>
    <row r="114" spans="2:31" x14ac:dyDescent="0.25">
      <c r="B114" s="1"/>
      <c r="C114" s="1"/>
      <c r="D114" s="1"/>
      <c r="E114" s="1"/>
      <c r="G114" s="1"/>
      <c r="I114" s="1"/>
      <c r="J114" s="1"/>
      <c r="K114" s="1"/>
      <c r="L114" s="1"/>
      <c r="M114" s="1"/>
      <c r="N114" s="1"/>
      <c r="AA114" s="1"/>
      <c r="AB114" s="1"/>
      <c r="AC114" s="1"/>
      <c r="AD114" s="1"/>
      <c r="AE114" s="1"/>
    </row>
    <row r="115" spans="2:31" x14ac:dyDescent="0.25">
      <c r="B115" s="1"/>
      <c r="C115" s="1"/>
      <c r="D115" s="1"/>
      <c r="E115" s="1"/>
      <c r="G115" s="1"/>
      <c r="I115" s="1"/>
      <c r="J115" s="1"/>
      <c r="K115" s="1"/>
      <c r="L115" s="1"/>
      <c r="M115" s="1"/>
      <c r="N115" s="1"/>
      <c r="AA115" s="1"/>
      <c r="AB115" s="1"/>
      <c r="AC115" s="1"/>
      <c r="AD115" s="1"/>
      <c r="AE115" s="1"/>
    </row>
    <row r="116" spans="2:31" x14ac:dyDescent="0.25">
      <c r="B116" s="1"/>
      <c r="C116" s="1"/>
      <c r="D116" s="1"/>
      <c r="E116" s="1"/>
      <c r="G116" s="1"/>
      <c r="I116" s="1"/>
      <c r="J116" s="1"/>
      <c r="K116" s="1"/>
      <c r="L116" s="1"/>
      <c r="M116" s="1"/>
      <c r="N116" s="1"/>
      <c r="AA116" s="1"/>
      <c r="AB116" s="1"/>
      <c r="AC116" s="1"/>
      <c r="AD116" s="1"/>
      <c r="AE116" s="1"/>
    </row>
    <row r="117" spans="2:31" x14ac:dyDescent="0.25">
      <c r="B117" s="1"/>
      <c r="C117" s="1"/>
      <c r="D117" s="1"/>
      <c r="E117" s="1"/>
      <c r="G117" s="1"/>
      <c r="I117" s="1"/>
      <c r="J117" s="1"/>
      <c r="K117" s="1"/>
      <c r="L117" s="1"/>
      <c r="M117" s="1"/>
      <c r="N117" s="1"/>
      <c r="AA117" s="1"/>
      <c r="AB117" s="1"/>
      <c r="AC117" s="1"/>
      <c r="AD117" s="1"/>
      <c r="AE117" s="1"/>
    </row>
    <row r="118" spans="2:31" x14ac:dyDescent="0.25">
      <c r="B118" s="1"/>
      <c r="C118" s="1"/>
      <c r="D118" s="1"/>
      <c r="E118" s="1"/>
      <c r="G118" s="1"/>
      <c r="I118" s="1"/>
      <c r="J118" s="1"/>
      <c r="K118" s="1"/>
      <c r="L118" s="1"/>
      <c r="M118" s="1"/>
      <c r="N118" s="1"/>
      <c r="AA118" s="1"/>
      <c r="AB118" s="1"/>
      <c r="AC118" s="1"/>
      <c r="AD118" s="1"/>
      <c r="AE118" s="1"/>
    </row>
    <row r="119" spans="2:31" x14ac:dyDescent="0.25">
      <c r="B119" s="1"/>
      <c r="C119" s="1"/>
      <c r="D119" s="1"/>
      <c r="E119" s="1"/>
      <c r="G119" s="1"/>
      <c r="I119" s="1"/>
      <c r="J119" s="1"/>
      <c r="K119" s="1"/>
      <c r="L119" s="1"/>
      <c r="M119" s="1"/>
      <c r="N119" s="1"/>
      <c r="AA119" s="1"/>
      <c r="AB119" s="1"/>
      <c r="AC119" s="1"/>
      <c r="AD119" s="1"/>
      <c r="AE119" s="1"/>
    </row>
    <row r="120" spans="2:31" x14ac:dyDescent="0.25">
      <c r="B120" s="1"/>
      <c r="C120" s="1"/>
      <c r="D120" s="1"/>
      <c r="E120" s="1"/>
      <c r="G120" s="1"/>
      <c r="I120" s="1"/>
      <c r="J120" s="1"/>
      <c r="K120" s="1"/>
      <c r="L120" s="1"/>
      <c r="M120" s="1"/>
      <c r="N120" s="1"/>
      <c r="AA120" s="1"/>
      <c r="AB120" s="1"/>
      <c r="AC120" s="1"/>
      <c r="AD120" s="1"/>
      <c r="AE120" s="1"/>
    </row>
    <row r="121" spans="2:31" x14ac:dyDescent="0.25">
      <c r="B121" s="1"/>
      <c r="C121" s="1"/>
      <c r="D121" s="1"/>
      <c r="E121" s="1"/>
      <c r="G121" s="1"/>
      <c r="I121" s="1"/>
      <c r="J121" s="1"/>
      <c r="K121" s="1"/>
      <c r="L121" s="1"/>
      <c r="M121" s="1"/>
      <c r="N121" s="1"/>
      <c r="AA121" s="1"/>
      <c r="AB121" s="1"/>
      <c r="AC121" s="1"/>
      <c r="AD121" s="1"/>
      <c r="AE121" s="1"/>
    </row>
    <row r="122" spans="2:31" x14ac:dyDescent="0.25">
      <c r="B122" s="1"/>
      <c r="C122" s="1"/>
      <c r="D122" s="1"/>
      <c r="E122" s="1"/>
      <c r="G122" s="1"/>
      <c r="I122" s="1"/>
      <c r="J122" s="1"/>
      <c r="K122" s="1"/>
      <c r="L122" s="1"/>
      <c r="M122" s="1"/>
      <c r="N122" s="1"/>
      <c r="AA122" s="1"/>
      <c r="AB122" s="1"/>
      <c r="AC122" s="1"/>
      <c r="AD122" s="1"/>
      <c r="AE122" s="1"/>
    </row>
    <row r="123" spans="2:31" x14ac:dyDescent="0.25">
      <c r="B123" s="1"/>
      <c r="C123" s="1"/>
      <c r="D123" s="1"/>
      <c r="E123" s="1"/>
      <c r="G123" s="1"/>
      <c r="I123" s="1"/>
      <c r="J123" s="1"/>
      <c r="K123" s="1"/>
      <c r="L123" s="1"/>
      <c r="M123" s="1"/>
      <c r="N123" s="1"/>
      <c r="AA123" s="1"/>
      <c r="AB123" s="1"/>
      <c r="AC123" s="1"/>
      <c r="AD123" s="1"/>
      <c r="AE123" s="1"/>
    </row>
    <row r="124" spans="2:31" x14ac:dyDescent="0.25">
      <c r="B124" s="1"/>
      <c r="C124" s="1"/>
      <c r="D124" s="1"/>
      <c r="E124" s="1"/>
      <c r="G124" s="1"/>
      <c r="I124" s="1"/>
      <c r="J124" s="1"/>
      <c r="K124" s="1"/>
      <c r="L124" s="1"/>
      <c r="M124" s="1"/>
      <c r="N124" s="1"/>
      <c r="AA124" s="1"/>
      <c r="AB124" s="1"/>
      <c r="AC124" s="1"/>
      <c r="AD124" s="1"/>
      <c r="AE124" s="1"/>
    </row>
    <row r="125" spans="2:31" x14ac:dyDescent="0.25">
      <c r="B125" s="1"/>
      <c r="C125" s="1"/>
      <c r="D125" s="1"/>
      <c r="E125" s="1"/>
      <c r="G125" s="1"/>
      <c r="I125" s="1"/>
      <c r="J125" s="1"/>
      <c r="K125" s="1"/>
      <c r="L125" s="1"/>
      <c r="M125" s="1"/>
      <c r="N125" s="1"/>
      <c r="AA125" s="1"/>
      <c r="AB125" s="1"/>
      <c r="AC125" s="1"/>
      <c r="AD125" s="1"/>
      <c r="AE125" s="1"/>
    </row>
    <row r="126" spans="2:31" x14ac:dyDescent="0.25">
      <c r="B126" s="1"/>
      <c r="C126" s="1"/>
      <c r="D126" s="1"/>
      <c r="E126" s="1"/>
      <c r="G126" s="1"/>
      <c r="I126" s="1"/>
      <c r="J126" s="1"/>
      <c r="K126" s="1"/>
      <c r="L126" s="1"/>
      <c r="M126" s="1"/>
      <c r="N126" s="1"/>
      <c r="AA126" s="1"/>
      <c r="AB126" s="1"/>
      <c r="AC126" s="1"/>
      <c r="AD126" s="1"/>
      <c r="AE126" s="1"/>
    </row>
    <row r="127" spans="2:31" x14ac:dyDescent="0.25">
      <c r="B127" s="1"/>
      <c r="C127" s="1"/>
      <c r="D127" s="1"/>
      <c r="E127" s="1"/>
      <c r="G127" s="1"/>
      <c r="I127" s="1"/>
      <c r="J127" s="1"/>
      <c r="K127" s="1"/>
      <c r="L127" s="1"/>
      <c r="M127" s="1"/>
      <c r="N127" s="1"/>
      <c r="AA127" s="1"/>
      <c r="AB127" s="1"/>
      <c r="AC127" s="1"/>
      <c r="AD127" s="1"/>
      <c r="AE127" s="1"/>
    </row>
    <row r="128" spans="2:31" x14ac:dyDescent="0.25">
      <c r="B128" s="1"/>
      <c r="C128" s="1"/>
      <c r="D128" s="1"/>
      <c r="E128" s="1"/>
      <c r="G128" s="1"/>
      <c r="I128" s="1"/>
      <c r="J128" s="1"/>
      <c r="K128" s="1"/>
      <c r="L128" s="1"/>
      <c r="M128" s="1"/>
      <c r="N128" s="1"/>
      <c r="AA128" s="1"/>
      <c r="AB128" s="1"/>
      <c r="AC128" s="1"/>
      <c r="AD128" s="1"/>
      <c r="AE128" s="1"/>
    </row>
    <row r="129" spans="2:31" x14ac:dyDescent="0.25">
      <c r="B129" s="1"/>
      <c r="C129" s="1"/>
      <c r="D129" s="1"/>
      <c r="E129" s="1"/>
      <c r="G129" s="1"/>
      <c r="I129" s="1"/>
      <c r="J129" s="1"/>
      <c r="K129" s="1"/>
      <c r="L129" s="1"/>
      <c r="M129" s="1"/>
      <c r="N129" s="1"/>
      <c r="AA129" s="1"/>
      <c r="AB129" s="1"/>
      <c r="AC129" s="1"/>
      <c r="AD129" s="1"/>
      <c r="AE129" s="1"/>
    </row>
    <row r="130" spans="2:31" x14ac:dyDescent="0.25">
      <c r="B130" s="1"/>
      <c r="C130" s="1"/>
      <c r="D130" s="1"/>
      <c r="E130" s="1"/>
      <c r="G130" s="1"/>
      <c r="I130" s="1"/>
      <c r="J130" s="1"/>
      <c r="K130" s="1"/>
      <c r="L130" s="1"/>
      <c r="M130" s="1"/>
      <c r="N130" s="1"/>
      <c r="AA130" s="1"/>
      <c r="AB130" s="1"/>
      <c r="AC130" s="1"/>
      <c r="AD130" s="1"/>
      <c r="AE130" s="1"/>
    </row>
    <row r="131" spans="2:31" x14ac:dyDescent="0.25">
      <c r="B131" s="1"/>
      <c r="C131" s="1"/>
      <c r="D131" s="1"/>
      <c r="E131" s="1"/>
      <c r="G131" s="1"/>
      <c r="I131" s="1"/>
      <c r="J131" s="1"/>
      <c r="K131" s="1"/>
      <c r="L131" s="1"/>
      <c r="M131" s="1"/>
      <c r="N131" s="1"/>
      <c r="AA131" s="1"/>
      <c r="AB131" s="1"/>
      <c r="AC131" s="1"/>
      <c r="AD131" s="1"/>
      <c r="AE131" s="1"/>
    </row>
    <row r="132" spans="2:31" x14ac:dyDescent="0.25">
      <c r="B132" s="1"/>
      <c r="C132" s="1"/>
      <c r="D132" s="1"/>
      <c r="E132" s="1"/>
      <c r="G132" s="1"/>
      <c r="I132" s="1"/>
      <c r="J132" s="1"/>
      <c r="K132" s="1"/>
      <c r="L132" s="1"/>
      <c r="M132" s="1"/>
      <c r="N132" s="1"/>
      <c r="AA132" s="1"/>
      <c r="AB132" s="1"/>
      <c r="AC132" s="1"/>
      <c r="AD132" s="1"/>
      <c r="AE132" s="1"/>
    </row>
    <row r="133" spans="2:31" x14ac:dyDescent="0.25">
      <c r="B133" s="1"/>
      <c r="C133" s="1"/>
      <c r="D133" s="1"/>
      <c r="E133" s="1"/>
      <c r="G133" s="1"/>
      <c r="I133" s="1"/>
      <c r="J133" s="1"/>
      <c r="K133" s="1"/>
      <c r="L133" s="1"/>
      <c r="M133" s="1"/>
      <c r="N133" s="1"/>
      <c r="AA133" s="1"/>
      <c r="AB133" s="1"/>
      <c r="AC133" s="1"/>
      <c r="AD133" s="1"/>
      <c r="AE133" s="1"/>
    </row>
    <row r="134" spans="2:31" x14ac:dyDescent="0.25">
      <c r="B134" s="1"/>
      <c r="C134" s="1"/>
      <c r="D134" s="1"/>
      <c r="E134" s="1"/>
      <c r="G134" s="1"/>
      <c r="I134" s="1"/>
      <c r="J134" s="1"/>
      <c r="K134" s="1"/>
      <c r="L134" s="1"/>
      <c r="M134" s="1"/>
      <c r="N134" s="1"/>
      <c r="AA134" s="1"/>
      <c r="AB134" s="1"/>
      <c r="AC134" s="1"/>
      <c r="AD134" s="1"/>
      <c r="AE134" s="1"/>
    </row>
    <row r="135" spans="2:31" x14ac:dyDescent="0.25">
      <c r="B135" s="1"/>
      <c r="C135" s="1"/>
      <c r="D135" s="1"/>
      <c r="E135" s="1"/>
      <c r="G135" s="1"/>
      <c r="I135" s="1"/>
      <c r="J135" s="1"/>
      <c r="K135" s="1"/>
      <c r="L135" s="1"/>
      <c r="M135" s="1"/>
      <c r="N135" s="1"/>
      <c r="AA135" s="1"/>
      <c r="AB135" s="1"/>
      <c r="AC135" s="1"/>
      <c r="AD135" s="1"/>
      <c r="AE135" s="1"/>
    </row>
    <row r="136" spans="2:31" x14ac:dyDescent="0.25">
      <c r="B136" s="1"/>
      <c r="C136" s="1"/>
      <c r="D136" s="1"/>
      <c r="E136" s="1"/>
      <c r="G136" s="1"/>
      <c r="I136" s="1"/>
      <c r="J136" s="1"/>
      <c r="K136" s="1"/>
      <c r="L136" s="1"/>
      <c r="M136" s="1"/>
      <c r="N136" s="1"/>
      <c r="AA136" s="1"/>
      <c r="AB136" s="1"/>
      <c r="AC136" s="1"/>
      <c r="AD136" s="1"/>
      <c r="AE136" s="1"/>
    </row>
    <row r="137" spans="2:31" x14ac:dyDescent="0.25">
      <c r="B137" s="1"/>
      <c r="C137" s="1"/>
      <c r="D137" s="1"/>
      <c r="E137" s="1"/>
      <c r="G137" s="1"/>
      <c r="I137" s="1"/>
      <c r="J137" s="1"/>
      <c r="K137" s="1"/>
      <c r="L137" s="1"/>
      <c r="M137" s="1"/>
      <c r="N137" s="1"/>
      <c r="AA137" s="1"/>
      <c r="AB137" s="1"/>
      <c r="AC137" s="1"/>
      <c r="AD137" s="1"/>
      <c r="AE137" s="1"/>
    </row>
    <row r="138" spans="2:31" x14ac:dyDescent="0.25">
      <c r="B138" s="1"/>
      <c r="C138" s="1"/>
      <c r="D138" s="1"/>
      <c r="E138" s="1"/>
      <c r="G138" s="1"/>
      <c r="I138" s="1"/>
      <c r="J138" s="1"/>
      <c r="K138" s="1"/>
      <c r="L138" s="1"/>
      <c r="M138" s="1"/>
      <c r="N138" s="1"/>
      <c r="AA138" s="1"/>
      <c r="AB138" s="1"/>
      <c r="AC138" s="1"/>
      <c r="AD138" s="1"/>
      <c r="AE138" s="1"/>
    </row>
    <row r="139" spans="2:31" x14ac:dyDescent="0.25">
      <c r="B139" s="1"/>
      <c r="C139" s="1"/>
      <c r="D139" s="1"/>
      <c r="E139" s="1"/>
      <c r="G139" s="1"/>
      <c r="I139" s="1"/>
      <c r="J139" s="1"/>
      <c r="K139" s="1"/>
      <c r="L139" s="1"/>
      <c r="M139" s="1"/>
      <c r="N139" s="1"/>
      <c r="AA139" s="1"/>
      <c r="AB139" s="1"/>
      <c r="AC139" s="1"/>
      <c r="AD139" s="1"/>
      <c r="AE139" s="1"/>
    </row>
    <row r="140" spans="2:31" x14ac:dyDescent="0.25">
      <c r="B140" s="1"/>
      <c r="C140" s="1"/>
      <c r="D140" s="1"/>
      <c r="E140" s="1"/>
      <c r="G140" s="1"/>
      <c r="I140" s="1"/>
      <c r="J140" s="1"/>
      <c r="K140" s="1"/>
      <c r="L140" s="1"/>
      <c r="M140" s="1"/>
      <c r="N140" s="1"/>
      <c r="AA140" s="1"/>
      <c r="AB140" s="1"/>
      <c r="AC140" s="1"/>
      <c r="AD140" s="1"/>
      <c r="AE140" s="1"/>
    </row>
    <row r="141" spans="2:31" x14ac:dyDescent="0.25">
      <c r="B141" s="1"/>
      <c r="C141" s="1"/>
      <c r="D141" s="1"/>
      <c r="E141" s="1"/>
      <c r="G141" s="1"/>
      <c r="I141" s="1"/>
      <c r="J141" s="1"/>
      <c r="K141" s="1"/>
      <c r="L141" s="1"/>
      <c r="M141" s="1"/>
      <c r="N141" s="1"/>
      <c r="AA141" s="1"/>
      <c r="AB141" s="1"/>
      <c r="AC141" s="1"/>
      <c r="AD141" s="1"/>
      <c r="AE141" s="1"/>
    </row>
    <row r="142" spans="2:31" x14ac:dyDescent="0.25">
      <c r="B142" s="1"/>
      <c r="C142" s="1"/>
      <c r="D142" s="1"/>
      <c r="E142" s="1"/>
      <c r="G142" s="1"/>
      <c r="I142" s="1"/>
      <c r="J142" s="1"/>
      <c r="K142" s="1"/>
      <c r="L142" s="1"/>
      <c r="M142" s="1"/>
      <c r="N142" s="1"/>
      <c r="AA142" s="1"/>
      <c r="AB142" s="1"/>
      <c r="AC142" s="1"/>
      <c r="AD142" s="1"/>
      <c r="AE142" s="1"/>
    </row>
    <row r="143" spans="2:31" x14ac:dyDescent="0.25">
      <c r="B143" s="1"/>
      <c r="C143" s="1"/>
      <c r="D143" s="1"/>
      <c r="E143" s="1"/>
      <c r="G143" s="1"/>
      <c r="I143" s="1"/>
      <c r="J143" s="1"/>
      <c r="K143" s="1"/>
      <c r="L143" s="1"/>
      <c r="M143" s="1"/>
      <c r="N143" s="1"/>
      <c r="AA143" s="1"/>
      <c r="AB143" s="1"/>
      <c r="AC143" s="1"/>
      <c r="AD143" s="1"/>
      <c r="AE143" s="1"/>
    </row>
    <row r="144" spans="2:31" x14ac:dyDescent="0.25">
      <c r="B144" s="1"/>
      <c r="C144" s="1"/>
      <c r="D144" s="1"/>
      <c r="E144" s="1"/>
      <c r="G144" s="1"/>
      <c r="I144" s="1"/>
      <c r="J144" s="1"/>
      <c r="K144" s="1"/>
      <c r="L144" s="1"/>
      <c r="M144" s="1"/>
      <c r="N144" s="1"/>
      <c r="AA144" s="1"/>
      <c r="AB144" s="1"/>
      <c r="AC144" s="1"/>
      <c r="AD144" s="1"/>
      <c r="AE144" s="1"/>
    </row>
    <row r="145" spans="2:31" x14ac:dyDescent="0.25">
      <c r="B145" s="1"/>
      <c r="C145" s="1"/>
      <c r="D145" s="1"/>
      <c r="E145" s="1"/>
      <c r="G145" s="1"/>
      <c r="I145" s="1"/>
      <c r="J145" s="1"/>
      <c r="K145" s="1"/>
      <c r="L145" s="1"/>
      <c r="M145" s="1"/>
      <c r="N145" s="1"/>
      <c r="AA145" s="1"/>
      <c r="AB145" s="1"/>
      <c r="AC145" s="1"/>
      <c r="AD145" s="1"/>
      <c r="AE145" s="1"/>
    </row>
    <row r="146" spans="2:31" x14ac:dyDescent="0.25">
      <c r="B146" s="1"/>
      <c r="C146" s="1"/>
      <c r="D146" s="1"/>
      <c r="E146" s="1"/>
      <c r="G146" s="1"/>
      <c r="I146" s="1"/>
      <c r="J146" s="1"/>
      <c r="K146" s="1"/>
      <c r="L146" s="1"/>
      <c r="M146" s="1"/>
      <c r="N146" s="1"/>
      <c r="AA146" s="1"/>
      <c r="AB146" s="1"/>
      <c r="AC146" s="1"/>
      <c r="AD146" s="1"/>
      <c r="AE146" s="1"/>
    </row>
    <row r="147" spans="2:31" x14ac:dyDescent="0.25">
      <c r="B147" s="1"/>
      <c r="C147" s="1"/>
      <c r="D147" s="1"/>
      <c r="E147" s="1"/>
      <c r="G147" s="1"/>
      <c r="I147" s="1"/>
      <c r="J147" s="1"/>
      <c r="K147" s="1"/>
      <c r="L147" s="1"/>
      <c r="M147" s="1"/>
      <c r="N147" s="1"/>
      <c r="AA147" s="1"/>
      <c r="AB147" s="1"/>
      <c r="AC147" s="1"/>
      <c r="AD147" s="1"/>
      <c r="AE147" s="1"/>
    </row>
    <row r="148" spans="2:31" x14ac:dyDescent="0.25">
      <c r="B148" s="1"/>
      <c r="C148" s="1"/>
      <c r="D148" s="1"/>
      <c r="E148" s="1"/>
      <c r="G148" s="1"/>
      <c r="I148" s="1"/>
      <c r="J148" s="1"/>
      <c r="K148" s="1"/>
      <c r="L148" s="1"/>
      <c r="M148" s="1"/>
      <c r="N148" s="1"/>
      <c r="AA148" s="1"/>
      <c r="AB148" s="1"/>
      <c r="AC148" s="1"/>
      <c r="AD148" s="1"/>
      <c r="AE148" s="1"/>
    </row>
    <row r="149" spans="2:31" x14ac:dyDescent="0.25">
      <c r="B149" s="1"/>
      <c r="C149" s="1"/>
      <c r="D149" s="1"/>
      <c r="E149" s="1"/>
      <c r="G149" s="1"/>
      <c r="I149" s="1"/>
      <c r="J149" s="1"/>
      <c r="K149" s="1"/>
      <c r="L149" s="1"/>
      <c r="M149" s="1"/>
      <c r="N149" s="1"/>
      <c r="AA149" s="1"/>
      <c r="AB149" s="1"/>
      <c r="AC149" s="1"/>
      <c r="AD149" s="1"/>
      <c r="AE149" s="1"/>
    </row>
    <row r="150" spans="2:31" x14ac:dyDescent="0.25">
      <c r="B150" s="1"/>
      <c r="C150" s="1"/>
      <c r="D150" s="1"/>
      <c r="E150" s="1"/>
      <c r="G150" s="1"/>
      <c r="I150" s="1"/>
      <c r="J150" s="1"/>
      <c r="K150" s="1"/>
      <c r="L150" s="1"/>
      <c r="M150" s="1"/>
      <c r="N150" s="1"/>
      <c r="AA150" s="1"/>
      <c r="AB150" s="1"/>
      <c r="AC150" s="1"/>
      <c r="AD150" s="1"/>
      <c r="AE150" s="1"/>
    </row>
    <row r="151" spans="2:31" x14ac:dyDescent="0.25">
      <c r="B151" s="1"/>
      <c r="C151" s="1"/>
      <c r="D151" s="1"/>
      <c r="E151" s="1"/>
      <c r="G151" s="1"/>
      <c r="I151" s="1"/>
      <c r="J151" s="1"/>
      <c r="K151" s="1"/>
      <c r="L151" s="1"/>
      <c r="M151" s="1"/>
      <c r="N151" s="1"/>
      <c r="AA151" s="1"/>
      <c r="AB151" s="1"/>
      <c r="AC151" s="1"/>
      <c r="AD151" s="1"/>
      <c r="AE151" s="1"/>
    </row>
    <row r="152" spans="2:31" x14ac:dyDescent="0.25">
      <c r="B152" s="1"/>
      <c r="C152" s="1"/>
      <c r="D152" s="1"/>
      <c r="E152" s="1"/>
      <c r="G152" s="1"/>
      <c r="I152" s="1"/>
      <c r="J152" s="1"/>
      <c r="K152" s="1"/>
      <c r="L152" s="1"/>
      <c r="M152" s="1"/>
      <c r="N152" s="1"/>
      <c r="AA152" s="1"/>
      <c r="AB152" s="1"/>
      <c r="AC152" s="1"/>
      <c r="AD152" s="1"/>
      <c r="AE152" s="1"/>
    </row>
    <row r="153" spans="2:31" x14ac:dyDescent="0.25">
      <c r="B153" s="1"/>
      <c r="C153" s="1"/>
      <c r="D153" s="1"/>
      <c r="E153" s="1"/>
      <c r="G153" s="1"/>
      <c r="I153" s="1"/>
      <c r="J153" s="1"/>
      <c r="K153" s="1"/>
      <c r="L153" s="1"/>
      <c r="M153" s="1"/>
      <c r="N153" s="1"/>
      <c r="AA153" s="1"/>
      <c r="AB153" s="1"/>
      <c r="AC153" s="1"/>
      <c r="AD153" s="1"/>
      <c r="AE153" s="1"/>
    </row>
    <row r="154" spans="2:31" x14ac:dyDescent="0.25">
      <c r="B154" s="1"/>
      <c r="C154" s="1"/>
      <c r="D154" s="1"/>
      <c r="E154" s="1"/>
      <c r="G154" s="1"/>
      <c r="I154" s="1"/>
      <c r="J154" s="1"/>
      <c r="K154" s="1"/>
      <c r="L154" s="1"/>
      <c r="M154" s="1"/>
      <c r="N154" s="1"/>
      <c r="AA154" s="1"/>
      <c r="AB154" s="1"/>
      <c r="AC154" s="1"/>
      <c r="AD154" s="1"/>
      <c r="AE154" s="1"/>
    </row>
    <row r="155" spans="2:31" x14ac:dyDescent="0.25">
      <c r="B155" s="1"/>
      <c r="C155" s="1"/>
      <c r="D155" s="1"/>
      <c r="E155" s="1"/>
      <c r="G155" s="1"/>
      <c r="I155" s="1"/>
      <c r="J155" s="1"/>
      <c r="K155" s="1"/>
      <c r="L155" s="1"/>
      <c r="M155" s="1"/>
      <c r="N155" s="1"/>
      <c r="AA155" s="1"/>
      <c r="AB155" s="1"/>
      <c r="AC155" s="1"/>
      <c r="AD155" s="1"/>
      <c r="AE155" s="1"/>
    </row>
    <row r="156" spans="2:31" x14ac:dyDescent="0.25">
      <c r="B156" s="1"/>
      <c r="C156" s="1"/>
      <c r="D156" s="1"/>
      <c r="E156" s="1"/>
      <c r="G156" s="1"/>
      <c r="I156" s="1"/>
      <c r="J156" s="1"/>
      <c r="K156" s="1"/>
      <c r="L156" s="1"/>
      <c r="M156" s="1"/>
      <c r="N156" s="1"/>
      <c r="AA156" s="1"/>
      <c r="AB156" s="1"/>
      <c r="AC156" s="1"/>
      <c r="AD156" s="1"/>
      <c r="AE156" s="1"/>
    </row>
    <row r="157" spans="2:31" x14ac:dyDescent="0.25">
      <c r="B157" s="1"/>
      <c r="C157" s="1"/>
      <c r="D157" s="1"/>
      <c r="E157" s="1"/>
      <c r="G157" s="1"/>
      <c r="I157" s="1"/>
      <c r="J157" s="1"/>
      <c r="K157" s="1"/>
      <c r="L157" s="1"/>
      <c r="M157" s="1"/>
      <c r="N157" s="1"/>
      <c r="AA157" s="1"/>
      <c r="AB157" s="1"/>
      <c r="AC157" s="1"/>
      <c r="AD157" s="1"/>
      <c r="AE157" s="1"/>
    </row>
    <row r="158" spans="2:31" x14ac:dyDescent="0.25">
      <c r="B158" s="1"/>
      <c r="C158" s="1"/>
      <c r="D158" s="1"/>
      <c r="E158" s="1"/>
      <c r="G158" s="1"/>
      <c r="I158" s="1"/>
      <c r="J158" s="1"/>
      <c r="K158" s="1"/>
      <c r="L158" s="1"/>
      <c r="M158" s="1"/>
      <c r="N158" s="1"/>
      <c r="AA158" s="1"/>
      <c r="AB158" s="1"/>
      <c r="AC158" s="1"/>
      <c r="AD158" s="1"/>
      <c r="AE158" s="1"/>
    </row>
    <row r="159" spans="2:31" x14ac:dyDescent="0.25">
      <c r="B159" s="1"/>
      <c r="C159" s="1"/>
      <c r="D159" s="1"/>
      <c r="E159" s="1"/>
      <c r="G159" s="1"/>
      <c r="I159" s="1"/>
      <c r="J159" s="1"/>
      <c r="K159" s="1"/>
      <c r="L159" s="1"/>
      <c r="M159" s="1"/>
      <c r="N159" s="1"/>
      <c r="AA159" s="1"/>
      <c r="AB159" s="1"/>
      <c r="AC159" s="1"/>
      <c r="AD159" s="1"/>
      <c r="AE159" s="1"/>
    </row>
    <row r="160" spans="2:31" x14ac:dyDescent="0.25">
      <c r="B160" s="1"/>
      <c r="C160" s="1"/>
      <c r="D160" s="1"/>
      <c r="E160" s="1"/>
      <c r="G160" s="1"/>
      <c r="I160" s="1"/>
      <c r="J160" s="1"/>
      <c r="K160" s="1"/>
      <c r="L160" s="1"/>
      <c r="M160" s="1"/>
      <c r="N160" s="1"/>
      <c r="AA160" s="1"/>
      <c r="AB160" s="1"/>
      <c r="AC160" s="1"/>
      <c r="AD160" s="1"/>
      <c r="AE160" s="1"/>
    </row>
    <row r="161" spans="2:31" x14ac:dyDescent="0.25">
      <c r="B161" s="1"/>
      <c r="C161" s="1"/>
      <c r="D161" s="1"/>
      <c r="E161" s="1"/>
      <c r="G161" s="1"/>
      <c r="I161" s="1"/>
      <c r="J161" s="1"/>
      <c r="K161" s="1"/>
      <c r="L161" s="1"/>
      <c r="M161" s="1"/>
      <c r="N161" s="1"/>
      <c r="AA161" s="1"/>
      <c r="AB161" s="1"/>
      <c r="AC161" s="1"/>
      <c r="AD161" s="1"/>
      <c r="AE161" s="1"/>
    </row>
    <row r="162" spans="2:31" x14ac:dyDescent="0.25">
      <c r="B162" s="1"/>
      <c r="C162" s="1"/>
      <c r="D162" s="1"/>
      <c r="E162" s="1"/>
      <c r="G162" s="1"/>
      <c r="I162" s="1"/>
      <c r="J162" s="1"/>
      <c r="K162" s="1"/>
      <c r="L162" s="1"/>
      <c r="M162" s="1"/>
      <c r="N162" s="1"/>
      <c r="AA162" s="1"/>
      <c r="AB162" s="1"/>
      <c r="AC162" s="1"/>
      <c r="AD162" s="1"/>
      <c r="AE162" s="1"/>
    </row>
    <row r="163" spans="2:31" x14ac:dyDescent="0.25">
      <c r="B163" s="1"/>
      <c r="C163" s="1"/>
      <c r="D163" s="1"/>
      <c r="E163" s="1"/>
      <c r="G163" s="1"/>
      <c r="I163" s="1"/>
      <c r="J163" s="1"/>
      <c r="K163" s="1"/>
      <c r="L163" s="1"/>
      <c r="M163" s="1"/>
      <c r="N163" s="1"/>
      <c r="AA163" s="1"/>
      <c r="AB163" s="1"/>
      <c r="AC163" s="1"/>
      <c r="AD163" s="1"/>
      <c r="AE163" s="1"/>
    </row>
    <row r="164" spans="2:31" x14ac:dyDescent="0.25">
      <c r="B164" s="1"/>
      <c r="C164" s="1"/>
      <c r="D164" s="1"/>
      <c r="E164" s="1"/>
      <c r="G164" s="1"/>
      <c r="I164" s="1"/>
      <c r="J164" s="1"/>
      <c r="K164" s="1"/>
      <c r="L164" s="1"/>
      <c r="M164" s="1"/>
      <c r="N164" s="1"/>
      <c r="AA164" s="1"/>
      <c r="AB164" s="1"/>
      <c r="AC164" s="1"/>
      <c r="AD164" s="1"/>
      <c r="AE164" s="1"/>
    </row>
    <row r="165" spans="2:31" x14ac:dyDescent="0.25">
      <c r="B165" s="1"/>
      <c r="C165" s="1"/>
      <c r="D165" s="1"/>
      <c r="E165" s="1"/>
      <c r="G165" s="1"/>
      <c r="I165" s="1"/>
      <c r="J165" s="1"/>
      <c r="K165" s="1"/>
      <c r="L165" s="1"/>
      <c r="M165" s="1"/>
      <c r="N165" s="1"/>
      <c r="AA165" s="1"/>
      <c r="AB165" s="1"/>
      <c r="AC165" s="1"/>
      <c r="AD165" s="1"/>
      <c r="AE165" s="1"/>
    </row>
    <row r="166" spans="2:31" x14ac:dyDescent="0.25">
      <c r="B166" s="1"/>
      <c r="C166" s="1"/>
      <c r="D166" s="1"/>
      <c r="E166" s="1"/>
      <c r="G166" s="1"/>
      <c r="I166" s="1"/>
      <c r="J166" s="1"/>
      <c r="K166" s="1"/>
      <c r="L166" s="1"/>
      <c r="M166" s="1"/>
      <c r="N166" s="1"/>
      <c r="AA166" s="1"/>
      <c r="AB166" s="1"/>
      <c r="AC166" s="1"/>
      <c r="AD166" s="1"/>
      <c r="AE166" s="1"/>
    </row>
    <row r="167" spans="2:31" x14ac:dyDescent="0.25">
      <c r="B167" s="1"/>
      <c r="C167" s="1"/>
      <c r="D167" s="1"/>
      <c r="E167" s="1"/>
      <c r="G167" s="1"/>
      <c r="I167" s="1"/>
      <c r="J167" s="1"/>
      <c r="K167" s="1"/>
      <c r="L167" s="1"/>
      <c r="M167" s="1"/>
      <c r="N167" s="1"/>
      <c r="AA167" s="1"/>
      <c r="AB167" s="1"/>
      <c r="AC167" s="1"/>
      <c r="AD167" s="1"/>
    </row>
    <row r="168" spans="2:31" x14ac:dyDescent="0.25">
      <c r="B168" s="1"/>
      <c r="C168" s="1"/>
      <c r="D168" s="1"/>
      <c r="E168" s="1"/>
      <c r="G168" s="1"/>
      <c r="I168" s="1"/>
      <c r="J168" s="1"/>
      <c r="K168" s="1"/>
      <c r="L168" s="1"/>
      <c r="M168" s="1"/>
      <c r="N168" s="1"/>
      <c r="AA168" s="1"/>
      <c r="AB168" s="1"/>
      <c r="AC168" s="1"/>
    </row>
    <row r="169" spans="2:31" x14ac:dyDescent="0.25">
      <c r="B169" s="1"/>
      <c r="C169" s="1"/>
      <c r="D169" s="1"/>
      <c r="E169" s="1"/>
      <c r="G169" s="1"/>
      <c r="I169" s="1"/>
      <c r="J169" s="1"/>
      <c r="K169" s="1"/>
      <c r="L169" s="1"/>
      <c r="M169" s="1"/>
      <c r="N169" s="1"/>
      <c r="AA169" s="1"/>
      <c r="AB169" s="1"/>
      <c r="AC169" s="1"/>
    </row>
    <row r="170" spans="2:31" x14ac:dyDescent="0.25">
      <c r="B170" s="1"/>
      <c r="C170" s="1"/>
      <c r="D170" s="1"/>
      <c r="E170" s="1"/>
      <c r="G170" s="1"/>
      <c r="I170" s="1"/>
      <c r="J170" s="1"/>
      <c r="K170" s="1"/>
      <c r="L170" s="1"/>
      <c r="M170" s="1"/>
      <c r="N170" s="1"/>
      <c r="AA170" s="1"/>
      <c r="AB170" s="1"/>
      <c r="AC170" s="1"/>
    </row>
    <row r="171" spans="2:31" x14ac:dyDescent="0.25">
      <c r="B171" s="1"/>
      <c r="C171" s="1"/>
      <c r="D171" s="1"/>
      <c r="E171" s="1"/>
      <c r="G171" s="1"/>
      <c r="I171" s="1"/>
      <c r="J171" s="1"/>
      <c r="K171" s="1"/>
      <c r="L171" s="1"/>
      <c r="M171" s="1"/>
      <c r="N171" s="1"/>
      <c r="AA171" s="1"/>
      <c r="AB171" s="1"/>
      <c r="AC171" s="1"/>
    </row>
    <row r="172" spans="2:31" x14ac:dyDescent="0.25">
      <c r="B172" s="1"/>
      <c r="C172" s="1"/>
      <c r="D172" s="1"/>
      <c r="E172" s="1"/>
      <c r="G172" s="1"/>
      <c r="I172" s="1"/>
      <c r="J172" s="1"/>
      <c r="K172" s="1"/>
      <c r="L172" s="1"/>
      <c r="M172" s="1"/>
      <c r="N172" s="1"/>
      <c r="AA172" s="1"/>
      <c r="AB172" s="1"/>
    </row>
    <row r="173" spans="2:31" x14ac:dyDescent="0.25">
      <c r="B173" s="1"/>
      <c r="C173" s="1"/>
      <c r="D173" s="1"/>
      <c r="E173" s="1"/>
      <c r="G173" s="1"/>
      <c r="I173" s="1"/>
      <c r="J173" s="1"/>
      <c r="K173" s="1"/>
      <c r="L173" s="1"/>
      <c r="M173" s="1"/>
      <c r="N173" s="1"/>
      <c r="AA173" s="1"/>
      <c r="AB173" s="1"/>
    </row>
    <row r="174" spans="2:31" x14ac:dyDescent="0.25">
      <c r="B174" s="1"/>
      <c r="C174" s="1"/>
      <c r="D174" s="1"/>
      <c r="E174" s="1"/>
      <c r="G174" s="1"/>
      <c r="I174" s="1"/>
      <c r="J174" s="1"/>
      <c r="K174" s="1"/>
      <c r="L174" s="1"/>
      <c r="M174" s="1"/>
      <c r="N174" s="1"/>
      <c r="AA174" s="1"/>
      <c r="AB174" s="1"/>
    </row>
    <row r="175" spans="2:31" x14ac:dyDescent="0.25">
      <c r="C175" s="1"/>
      <c r="F175"/>
      <c r="G175" s="1"/>
      <c r="M175" s="1"/>
      <c r="O175"/>
      <c r="P175"/>
      <c r="AA175" s="1"/>
      <c r="AB175" s="1"/>
    </row>
    <row r="176" spans="2:31" x14ac:dyDescent="0.25">
      <c r="C176" s="1"/>
      <c r="F176"/>
      <c r="G176" s="1"/>
      <c r="M176" s="1"/>
      <c r="O176"/>
      <c r="P176"/>
      <c r="AA176" s="1"/>
      <c r="AB176" s="1"/>
    </row>
    <row r="177" spans="3:28" x14ac:dyDescent="0.25">
      <c r="C177" s="1"/>
      <c r="F177"/>
      <c r="G177" s="1"/>
      <c r="M177" s="1"/>
      <c r="O177"/>
      <c r="P177"/>
      <c r="AA177" s="1"/>
      <c r="AB177" s="1"/>
    </row>
    <row r="178" spans="3:28" x14ac:dyDescent="0.25">
      <c r="O178"/>
      <c r="AA178" s="1"/>
    </row>
  </sheetData>
  <sortState ref="B4:U166">
    <sortCondition ref="C3"/>
  </sortState>
  <pageMargins left="1.25" right="1.25" top="1" bottom="0.74583333333333302" header="0.25" footer="0.25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zoomScale="85" zoomScaleNormal="85" workbookViewId="0">
      <selection activeCell="C32" sqref="C32"/>
    </sheetView>
  </sheetViews>
  <sheetFormatPr defaultColWidth="9.140625" defaultRowHeight="12.75" x14ac:dyDescent="0.2"/>
  <cols>
    <col min="1" max="1" width="12" style="6" customWidth="1"/>
    <col min="2" max="2" width="10.85546875" style="6" customWidth="1"/>
    <col min="3" max="3" width="12.7109375" style="6" customWidth="1"/>
    <col min="4" max="4" width="9.85546875" style="6" customWidth="1"/>
    <col min="5" max="5" width="7.7109375" style="6" customWidth="1"/>
    <col min="6" max="6" width="14.140625" style="6" bestFit="1" customWidth="1"/>
    <col min="7" max="16384" width="9.140625" style="6"/>
  </cols>
  <sheetData>
    <row r="1" spans="1:7" ht="29.25" customHeight="1" x14ac:dyDescent="0.25">
      <c r="A1" s="23" t="s">
        <v>142</v>
      </c>
      <c r="B1" s="24"/>
      <c r="C1" s="24"/>
      <c r="D1" s="24"/>
      <c r="E1" s="24"/>
      <c r="F1" s="24"/>
    </row>
    <row r="2" spans="1:7" ht="45.95" customHeight="1" x14ac:dyDescent="0.2">
      <c r="A2" s="7" t="s">
        <v>38</v>
      </c>
      <c r="B2" s="7" t="s">
        <v>2</v>
      </c>
      <c r="C2" s="7" t="s">
        <v>3</v>
      </c>
      <c r="D2" s="8" t="s">
        <v>15</v>
      </c>
      <c r="E2" s="8" t="s">
        <v>16</v>
      </c>
      <c r="F2" s="8" t="s">
        <v>14</v>
      </c>
    </row>
    <row r="3" spans="1:7" ht="15" x14ac:dyDescent="0.2">
      <c r="A3" s="25" t="s">
        <v>39</v>
      </c>
      <c r="B3" s="26"/>
      <c r="C3" s="26"/>
      <c r="D3" s="26"/>
      <c r="E3" s="26"/>
      <c r="F3" s="27"/>
    </row>
    <row r="4" spans="1:7" s="15" customFormat="1" x14ac:dyDescent="0.2">
      <c r="A4" s="13" t="str">
        <f>'for Mapping'!B3</f>
        <v>R-12 S2</v>
      </c>
      <c r="B4" s="13">
        <f>'for Mapping'!D3</f>
        <v>35.858919999999998</v>
      </c>
      <c r="C4" s="13">
        <f>'for Mapping'!E3</f>
        <v>-106.22635</v>
      </c>
      <c r="D4" s="14" t="str">
        <f>IF('for Mapping'!H3&lt;&gt;0,'for Mapping'!H3,"")</f>
        <v/>
      </c>
      <c r="E4" s="13" t="str">
        <f>IF('for Mapping'!I3&lt;&gt;0,'for Mapping'!I3,"")</f>
        <v/>
      </c>
      <c r="F4" s="13" t="str">
        <f>'for Mapping'!K3&amp;" - "&amp;'for Mapping'!L3</f>
        <v>504.5 - 508</v>
      </c>
      <c r="G4" s="6"/>
    </row>
    <row r="5" spans="1:7" x14ac:dyDescent="0.2">
      <c r="A5" s="13" t="str">
        <f>'for Mapping'!B4</f>
        <v>SCI-1</v>
      </c>
      <c r="B5" s="13">
        <f>'for Mapping'!D4</f>
        <v>35.865479999999998</v>
      </c>
      <c r="C5" s="13">
        <f>'for Mapping'!E4</f>
        <v>-106.26213</v>
      </c>
      <c r="D5" s="14">
        <f>IF('for Mapping'!H4&lt;&gt;0,'for Mapping'!H4,"")</f>
        <v>38997</v>
      </c>
      <c r="E5" s="13">
        <f>IF('for Mapping'!I4&lt;&gt;0,'for Mapping'!I4,"")</f>
        <v>377.9</v>
      </c>
      <c r="F5" s="13" t="str">
        <f>'for Mapping'!K4&amp;" - "&amp;'for Mapping'!L4</f>
        <v>358.4 - 377.9</v>
      </c>
    </row>
    <row r="6" spans="1:7" x14ac:dyDescent="0.2">
      <c r="A6" s="13" t="str">
        <f>'for Mapping'!B5</f>
        <v>SCI-2</v>
      </c>
      <c r="B6" s="13">
        <f>'for Mapping'!D5</f>
        <v>35.863700000000001</v>
      </c>
      <c r="C6" s="13">
        <f>'for Mapping'!E5</f>
        <v>-106.26101</v>
      </c>
      <c r="D6" s="14">
        <f>IF('for Mapping'!H5&lt;&gt;0,'for Mapping'!H5,"")</f>
        <v>39693</v>
      </c>
      <c r="E6" s="13">
        <f>IF('for Mapping'!I5&lt;&gt;0,'for Mapping'!I5,"")</f>
        <v>570</v>
      </c>
      <c r="F6" s="13" t="str">
        <f>'for Mapping'!K5&amp;" - "&amp;'for Mapping'!L5</f>
        <v>548 - 568</v>
      </c>
    </row>
    <row r="7" spans="1:7" x14ac:dyDescent="0.2">
      <c r="A7" s="13" t="str">
        <f>'for Mapping'!B6</f>
        <v>TA-53i</v>
      </c>
      <c r="B7" s="13">
        <f>'for Mapping'!D6</f>
        <v>35.868279999999999</v>
      </c>
      <c r="C7" s="13">
        <f>'for Mapping'!E6</f>
        <v>-106.26541</v>
      </c>
      <c r="D7" s="14">
        <f>IF('for Mapping'!H6&lt;&gt;0,'for Mapping'!H6,"")</f>
        <v>39882</v>
      </c>
      <c r="E7" s="13">
        <f>IF('for Mapping'!I6&lt;&gt;0,'for Mapping'!I6,"")</f>
        <v>620.79999999999995</v>
      </c>
      <c r="F7" s="13" t="str">
        <f>'for Mapping'!K6&amp;" - "&amp;'for Mapping'!L6</f>
        <v>600 - 610</v>
      </c>
    </row>
    <row r="8" spans="1:7" x14ac:dyDescent="0.2">
      <c r="A8" s="25" t="s">
        <v>40</v>
      </c>
      <c r="B8" s="28"/>
      <c r="C8" s="28"/>
      <c r="D8" s="28"/>
      <c r="E8" s="28"/>
      <c r="F8" s="29"/>
    </row>
    <row r="9" spans="1:7" x14ac:dyDescent="0.2">
      <c r="A9" s="13" t="str">
        <f>'for Mapping'!B7</f>
        <v>MCOI-5</v>
      </c>
      <c r="B9" s="13">
        <f>'for Mapping'!D7</f>
        <v>35.859990000000003</v>
      </c>
      <c r="C9" s="13">
        <f>'for Mapping'!E7</f>
        <v>-106.26743999999999</v>
      </c>
      <c r="D9" s="14">
        <f>IF('for Mapping'!H7&lt;&gt;0,'for Mapping'!H7,"")</f>
        <v>38285</v>
      </c>
      <c r="E9" s="13">
        <f>IF('for Mapping'!I7&lt;&gt;0,'for Mapping'!I7,"")</f>
        <v>702.7</v>
      </c>
      <c r="F9" s="13" t="str">
        <f>'for Mapping'!K7&amp;" - "&amp;'for Mapping'!L7</f>
        <v>689.04 - 699</v>
      </c>
    </row>
    <row r="10" spans="1:7" x14ac:dyDescent="0.2">
      <c r="A10" s="13" t="str">
        <f>'for Mapping'!B8</f>
        <v>MCOI-6</v>
      </c>
      <c r="B10" s="13">
        <f>'for Mapping'!D8</f>
        <v>35.860340000000001</v>
      </c>
      <c r="C10" s="13">
        <f>'for Mapping'!E8</f>
        <v>-106.26711</v>
      </c>
      <c r="D10" s="14">
        <f>IF('for Mapping'!H8&lt;&gt;0,'for Mapping'!H8,"")</f>
        <v>38365</v>
      </c>
      <c r="E10" s="13">
        <f>IF('for Mapping'!I8&lt;&gt;0,'for Mapping'!I8,"")</f>
        <v>713.2</v>
      </c>
      <c r="F10" s="13" t="str">
        <f>'for Mapping'!K8&amp;" - "&amp;'for Mapping'!L8</f>
        <v>686 - 708.3</v>
      </c>
    </row>
    <row r="11" spans="1:7" x14ac:dyDescent="0.2">
      <c r="A11" s="13" t="str">
        <f>'for Mapping'!B9</f>
        <v>R-23i S1</v>
      </c>
      <c r="B11" s="13">
        <f>'for Mapping'!D9</f>
        <v>35.82385</v>
      </c>
      <c r="C11" s="13">
        <f>'for Mapping'!E9</f>
        <v>-106.22476</v>
      </c>
      <c r="D11" s="14" t="str">
        <f>IF('for Mapping'!H9&lt;&gt;0,'for Mapping'!H9,"")</f>
        <v/>
      </c>
      <c r="E11" s="13" t="str">
        <f>IF('for Mapping'!I9&lt;&gt;0,'for Mapping'!I9,"")</f>
        <v/>
      </c>
      <c r="F11" s="13" t="str">
        <f>'for Mapping'!K9&amp;" - "&amp;'for Mapping'!L9</f>
        <v>400.3 - 420</v>
      </c>
    </row>
    <row r="12" spans="1:7" x14ac:dyDescent="0.2">
      <c r="A12" s="13" t="str">
        <f>'for Mapping'!B10</f>
        <v>R-23i S2</v>
      </c>
      <c r="B12" s="13">
        <f>'for Mapping'!D10</f>
        <v>35.82385</v>
      </c>
      <c r="C12" s="13">
        <f>'for Mapping'!E10</f>
        <v>-106.22476</v>
      </c>
      <c r="D12" s="14" t="str">
        <f>IF('for Mapping'!H10&lt;&gt;0,'for Mapping'!H10,"")</f>
        <v/>
      </c>
      <c r="E12" s="13" t="str">
        <f>IF('for Mapping'!I10&lt;&gt;0,'for Mapping'!I10,"")</f>
        <v/>
      </c>
      <c r="F12" s="13" t="str">
        <f>'for Mapping'!K10&amp;" - "&amp;'for Mapping'!L10</f>
        <v>470.2 - 480.1</v>
      </c>
    </row>
    <row r="13" spans="1:7" x14ac:dyDescent="0.2">
      <c r="A13" s="13" t="str">
        <f>'for Mapping'!B11</f>
        <v>R-23i S3</v>
      </c>
      <c r="B13" s="13">
        <f>'for Mapping'!D11</f>
        <v>35.82385</v>
      </c>
      <c r="C13" s="13">
        <f>'for Mapping'!E11</f>
        <v>-106.22476</v>
      </c>
      <c r="D13" s="14" t="str">
        <f>IF('for Mapping'!H11&lt;&gt;0,'for Mapping'!H11,"")</f>
        <v/>
      </c>
      <c r="E13" s="13" t="str">
        <f>IF('for Mapping'!I11&lt;&gt;0,'for Mapping'!I11,"")</f>
        <v/>
      </c>
      <c r="F13" s="13" t="str">
        <f>'for Mapping'!K11&amp;" - "&amp;'for Mapping'!L11</f>
        <v>524 - 547</v>
      </c>
    </row>
    <row r="14" spans="1:7" x14ac:dyDescent="0.2">
      <c r="A14" s="13" t="str">
        <f>'for Mapping'!B12</f>
        <v>R-37 S1</v>
      </c>
      <c r="B14" s="13">
        <f>'for Mapping'!D12</f>
        <v>35.844369999999998</v>
      </c>
      <c r="C14" s="13">
        <f>'for Mapping'!E12</f>
        <v>-106.25873</v>
      </c>
      <c r="D14" s="14" t="str">
        <f>IF('for Mapping'!H12&lt;&gt;0,'for Mapping'!H12,"")</f>
        <v/>
      </c>
      <c r="E14" s="13" t="str">
        <f>IF('for Mapping'!I12&lt;&gt;0,'for Mapping'!I12,"")</f>
        <v/>
      </c>
      <c r="F14" s="13" t="str">
        <f>'for Mapping'!K12&amp;" - "&amp;'for Mapping'!L12</f>
        <v>929.3 - 950</v>
      </c>
    </row>
    <row r="15" spans="1:7" ht="15" x14ac:dyDescent="0.2">
      <c r="A15" s="25" t="s">
        <v>48</v>
      </c>
      <c r="B15" s="26"/>
      <c r="C15" s="26"/>
      <c r="D15" s="26"/>
      <c r="E15" s="26"/>
      <c r="F15" s="27"/>
    </row>
    <row r="16" spans="1:7" x14ac:dyDescent="0.2">
      <c r="A16" s="13" t="str">
        <f>'for Mapping'!B13</f>
        <v>LADP-3</v>
      </c>
      <c r="B16" s="13">
        <f>'for Mapping'!D13</f>
        <v>35.874180000000003</v>
      </c>
      <c r="C16" s="13">
        <f>'for Mapping'!E13</f>
        <v>-106.27507</v>
      </c>
      <c r="D16" s="14">
        <f>IF('for Mapping'!H13&lt;&gt;0,'for Mapping'!H13,"")</f>
        <v>34320</v>
      </c>
      <c r="E16" s="13">
        <f>IF('for Mapping'!I13&lt;&gt;0,'for Mapping'!I13,"")</f>
        <v>326</v>
      </c>
      <c r="F16" s="13" t="str">
        <f>'for Mapping'!K13&amp;" - "&amp;'for Mapping'!L13</f>
        <v>316 - 325</v>
      </c>
    </row>
    <row r="17" spans="1:26" x14ac:dyDescent="0.2">
      <c r="A17" s="13" t="str">
        <f>'for Mapping'!B14</f>
        <v>LAOI(a)-1.1</v>
      </c>
      <c r="B17" s="13">
        <f>'for Mapping'!D14</f>
        <v>35.875430000000001</v>
      </c>
      <c r="C17" s="13">
        <f>'for Mapping'!E14</f>
        <v>-106.28709000000001</v>
      </c>
      <c r="D17" s="14">
        <f>IF('for Mapping'!H14&lt;&gt;0,'for Mapping'!H14,"")</f>
        <v>34646</v>
      </c>
      <c r="E17" s="13">
        <f>IF('for Mapping'!I14&lt;&gt;0,'for Mapping'!I14,"")</f>
        <v>310.2</v>
      </c>
      <c r="F17" s="13" t="str">
        <f>'for Mapping'!K14&amp;" - "&amp;'for Mapping'!L14</f>
        <v>295.2 - 305</v>
      </c>
    </row>
    <row r="18" spans="1:26" x14ac:dyDescent="0.2">
      <c r="A18" s="13" t="str">
        <f>'for Mapping'!B15</f>
        <v>LAOI-3.2</v>
      </c>
      <c r="B18" s="13">
        <f>'for Mapping'!D15</f>
        <v>35.873080000000002</v>
      </c>
      <c r="C18" s="13">
        <f>'for Mapping'!E15</f>
        <v>-106.25937</v>
      </c>
      <c r="D18" s="14">
        <f>IF('for Mapping'!H15&lt;&gt;0,'for Mapping'!H15,"")</f>
        <v>38412</v>
      </c>
      <c r="E18" s="13">
        <f>IF('for Mapping'!I15&lt;&gt;0,'for Mapping'!I15,"")</f>
        <v>165</v>
      </c>
      <c r="F18" s="13" t="str">
        <f>'for Mapping'!K15&amp;" - "&amp;'for Mapping'!L15</f>
        <v>153.3 - 162.8</v>
      </c>
    </row>
    <row r="19" spans="1:26" x14ac:dyDescent="0.2">
      <c r="A19" s="13" t="str">
        <f>'for Mapping'!B16</f>
        <v>LAOI-3.2a</v>
      </c>
      <c r="B19" s="13">
        <f>'for Mapping'!D16</f>
        <v>35.873179999999998</v>
      </c>
      <c r="C19" s="13">
        <f>'for Mapping'!E16</f>
        <v>-106.25944</v>
      </c>
      <c r="D19" s="14">
        <f>IF('for Mapping'!H16&lt;&gt;0,'for Mapping'!H16,"")</f>
        <v>38737</v>
      </c>
      <c r="E19" s="13">
        <f>IF('for Mapping'!I16&lt;&gt;0,'for Mapping'!I16,"")</f>
        <v>194.1</v>
      </c>
      <c r="F19" s="13" t="str">
        <f>'for Mapping'!K16&amp;" - "&amp;'for Mapping'!L16</f>
        <v>181.4 - 191</v>
      </c>
    </row>
    <row r="20" spans="1:26" ht="15" customHeight="1" x14ac:dyDescent="0.2">
      <c r="A20" s="13" t="str">
        <f>'for Mapping'!B17</f>
        <v>LAOI-7</v>
      </c>
      <c r="B20" s="13">
        <f>'for Mapping'!D17</f>
        <v>35.869010000000003</v>
      </c>
      <c r="C20" s="13">
        <f>'for Mapping'!E17</f>
        <v>-106.23524</v>
      </c>
      <c r="D20" s="14">
        <f>IF('for Mapping'!H17&lt;&gt;0,'for Mapping'!H17,"")</f>
        <v>38616</v>
      </c>
      <c r="E20" s="13">
        <f>IF('for Mapping'!I17&lt;&gt;0,'for Mapping'!I17,"")</f>
        <v>264.89999999999998</v>
      </c>
      <c r="F20" s="13" t="str">
        <f>'for Mapping'!K17&amp;" - "&amp;'for Mapping'!L17</f>
        <v>240 - 259.6</v>
      </c>
    </row>
    <row r="21" spans="1:26" x14ac:dyDescent="0.2">
      <c r="A21" s="13" t="str">
        <f>'for Mapping'!B18</f>
        <v>POI-4</v>
      </c>
      <c r="B21" s="13">
        <f>'for Mapping'!D18</f>
        <v>35.871760000000002</v>
      </c>
      <c r="C21" s="13">
        <f>'for Mapping'!E18</f>
        <v>-106.21957</v>
      </c>
      <c r="D21" s="14">
        <f>IF('for Mapping'!H18&lt;&gt;0,'for Mapping'!H18,"")</f>
        <v>35198</v>
      </c>
      <c r="E21" s="13">
        <f>IF('for Mapping'!I18&lt;&gt;0,'for Mapping'!I18,"")</f>
        <v>176.5</v>
      </c>
      <c r="F21" s="13" t="str">
        <f>'for Mapping'!K18&amp;" - "&amp;'for Mapping'!L18</f>
        <v>159 - 174</v>
      </c>
    </row>
    <row r="22" spans="1:26" x14ac:dyDescent="0.2">
      <c r="A22" s="13" t="str">
        <f>'for Mapping'!B19</f>
        <v>R-3i</v>
      </c>
      <c r="B22" s="13">
        <f>'for Mapping'!D19</f>
        <v>35.871789999999997</v>
      </c>
      <c r="C22" s="13">
        <f>'for Mapping'!E19</f>
        <v>-106.22037</v>
      </c>
      <c r="D22" s="14">
        <f>IF('for Mapping'!H19&lt;&gt;0,'for Mapping'!H19,"")</f>
        <v>38580</v>
      </c>
      <c r="E22" s="13">
        <f>IF('for Mapping'!I19&lt;&gt;0,'for Mapping'!I19,"")</f>
        <v>220.34</v>
      </c>
      <c r="F22" s="13" t="str">
        <f>'for Mapping'!K19&amp;" - "&amp;'for Mapping'!L19</f>
        <v>215.2 - 220</v>
      </c>
    </row>
    <row r="23" spans="1:26" ht="15" customHeight="1" x14ac:dyDescent="0.2">
      <c r="A23" s="13" t="str">
        <f>'for Mapping'!B20</f>
        <v>R-5 S2</v>
      </c>
      <c r="B23" s="13">
        <f>'for Mapping'!D20</f>
        <v>35.873069999999998</v>
      </c>
      <c r="C23" s="13">
        <f>'for Mapping'!E20</f>
        <v>-106.22877</v>
      </c>
      <c r="D23" s="14" t="str">
        <f>IF('for Mapping'!H20&lt;&gt;0,'for Mapping'!H20,"")</f>
        <v/>
      </c>
      <c r="E23" s="13" t="str">
        <f>IF('for Mapping'!I20&lt;&gt;0,'for Mapping'!I20,"")</f>
        <v/>
      </c>
      <c r="F23" s="13" t="str">
        <f>'for Mapping'!K20&amp;" - "&amp;'for Mapping'!L20</f>
        <v>372.8 - 388.8</v>
      </c>
    </row>
    <row r="24" spans="1:26" ht="15" x14ac:dyDescent="0.25">
      <c r="A24" s="13" t="str">
        <f>'for Mapping'!B21</f>
        <v>R-6i</v>
      </c>
      <c r="B24" s="13">
        <f>'for Mapping'!D21</f>
        <v>35.875340000000001</v>
      </c>
      <c r="C24" s="13">
        <f>'for Mapping'!E21</f>
        <v>-106.26493000000001</v>
      </c>
      <c r="D24" s="14">
        <f>IF('for Mapping'!H21&lt;&gt;0,'for Mapping'!H21,"")</f>
        <v>38341</v>
      </c>
      <c r="E24" s="13">
        <f>IF('for Mapping'!I21&lt;&gt;0,'for Mapping'!I21,"")</f>
        <v>615</v>
      </c>
      <c r="F24" s="13" t="str">
        <f>'for Mapping'!K21&amp;" - "&amp;'for Mapping'!L21</f>
        <v>602 - 612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3" t="str">
        <f>'for Mapping'!B22</f>
        <v>R-9i S1</v>
      </c>
      <c r="B25" s="13">
        <f>'for Mapping'!D22</f>
        <v>35.866959999999999</v>
      </c>
      <c r="C25" s="13">
        <f>'for Mapping'!E22</f>
        <v>-106.22372</v>
      </c>
      <c r="D25" s="14" t="str">
        <f>IF('for Mapping'!H22&lt;&gt;0,'for Mapping'!H22,"")</f>
        <v/>
      </c>
      <c r="E25" s="13" t="str">
        <f>IF('for Mapping'!I22&lt;&gt;0,'for Mapping'!I22,"")</f>
        <v/>
      </c>
      <c r="F25" s="13" t="str">
        <f>'for Mapping'!K22&amp;" - "&amp;'for Mapping'!L22</f>
        <v>189.1 - 199.5</v>
      </c>
    </row>
    <row r="26" spans="1:26" x14ac:dyDescent="0.2">
      <c r="A26" s="13" t="str">
        <f>'for Mapping'!B23</f>
        <v>TW-2Ar</v>
      </c>
      <c r="B26" s="13">
        <f>'for Mapping'!D23</f>
        <v>35.88485</v>
      </c>
      <c r="C26" s="13">
        <f>'for Mapping'!E23</f>
        <v>-106.27122</v>
      </c>
      <c r="D26" s="14">
        <f>IF('for Mapping'!H23&lt;&gt;0,'for Mapping'!H23,"")</f>
        <v>40241</v>
      </c>
      <c r="E26" s="13">
        <f>IF('for Mapping'!I23&lt;&gt;0,'for Mapping'!I23,"")</f>
        <v>113.9</v>
      </c>
      <c r="F26" s="13" t="str">
        <f>'for Mapping'!K23&amp;" - "&amp;'for Mapping'!L23</f>
        <v>102 - 112</v>
      </c>
    </row>
    <row r="27" spans="1:26" x14ac:dyDescent="0.2">
      <c r="A27" s="13" t="str">
        <f>'for Mapping'!B24</f>
        <v>03-B-13</v>
      </c>
      <c r="B27" s="13">
        <f>'for Mapping'!D24</f>
        <v>35.873739999999998</v>
      </c>
      <c r="C27" s="13">
        <f>'for Mapping'!E24</f>
        <v>-106.33008</v>
      </c>
      <c r="D27" s="14">
        <f>IF('for Mapping'!H24&lt;&gt;0,'for Mapping'!H24,"")</f>
        <v>38513</v>
      </c>
      <c r="E27" s="13">
        <f>IF('for Mapping'!I24&lt;&gt;0,'for Mapping'!I24,"")</f>
        <v>32</v>
      </c>
      <c r="F27" s="13" t="str">
        <f>'for Mapping'!K24&amp;" - "&amp;'for Mapping'!L24</f>
        <v>21.5 - 31.5</v>
      </c>
    </row>
    <row r="28" spans="1:26" x14ac:dyDescent="0.2">
      <c r="A28" s="13" t="str">
        <f>'for Mapping'!B25</f>
        <v>PCI-2</v>
      </c>
      <c r="B28" s="13">
        <f>'for Mapping'!D25</f>
        <v>35.85331</v>
      </c>
      <c r="C28" s="13">
        <f>'for Mapping'!E25</f>
        <v>-106.29309000000001</v>
      </c>
      <c r="D28" s="14">
        <f>IF('for Mapping'!H25&lt;&gt;0,'for Mapping'!H25,"")</f>
        <v>39913</v>
      </c>
      <c r="E28" s="13">
        <f>IF('for Mapping'!I25&lt;&gt;0,'for Mapping'!I25,"")</f>
        <v>533.29999999999995</v>
      </c>
      <c r="F28" s="13" t="str">
        <f>'for Mapping'!K25&amp;" - "&amp;'for Mapping'!L25</f>
        <v>512 - 522</v>
      </c>
    </row>
    <row r="29" spans="1:26" x14ac:dyDescent="0.2">
      <c r="A29" s="13" t="str">
        <f>'for Mapping'!B26</f>
        <v>R-40 S1</v>
      </c>
      <c r="B29" s="13">
        <f>'for Mapping'!D26</f>
        <v>35.839390000000002</v>
      </c>
      <c r="C29" s="13">
        <f>'for Mapping'!E26</f>
        <v>-106.26278000000001</v>
      </c>
      <c r="D29" s="14" t="str">
        <f>IF('for Mapping'!H26&lt;&gt;0,'for Mapping'!H26,"")</f>
        <v/>
      </c>
      <c r="E29" s="13" t="str">
        <f>IF('for Mapping'!I26&lt;&gt;0,'for Mapping'!I26,"")</f>
        <v/>
      </c>
      <c r="F29" s="13" t="str">
        <f>'for Mapping'!K26&amp;" - "&amp;'for Mapping'!L26</f>
        <v>751.59 - 785.06</v>
      </c>
    </row>
    <row r="30" spans="1:26" x14ac:dyDescent="0.2">
      <c r="A30" s="13" t="str">
        <f>'for Mapping'!B27</f>
        <v>R-40 Si</v>
      </c>
      <c r="B30" s="13">
        <f>'for Mapping'!D27</f>
        <v>35.839390000000002</v>
      </c>
      <c r="C30" s="13">
        <f>'for Mapping'!E27</f>
        <v>-106.26278000000001</v>
      </c>
      <c r="D30" s="14" t="str">
        <f>IF('for Mapping'!H27&lt;&gt;0,'for Mapping'!H27,"")</f>
        <v/>
      </c>
      <c r="E30" s="13" t="str">
        <f>IF('for Mapping'!I27&lt;&gt;0,'for Mapping'!I27,"")</f>
        <v/>
      </c>
      <c r="F30" s="13" t="str">
        <f>'for Mapping'!K27&amp;" - "&amp;'for Mapping'!L27</f>
        <v>649.67 - 669.02</v>
      </c>
    </row>
  </sheetData>
  <mergeCells count="4">
    <mergeCell ref="A1:F1"/>
    <mergeCell ref="A3:F3"/>
    <mergeCell ref="A8:F8"/>
    <mergeCell ref="A15:F15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workbookViewId="0">
      <selection activeCell="G23" sqref="G23"/>
    </sheetView>
  </sheetViews>
  <sheetFormatPr defaultRowHeight="15" x14ac:dyDescent="0.25"/>
  <cols>
    <col min="1" max="16384" width="9.140625" style="1"/>
  </cols>
  <sheetData>
    <row r="1" spans="1:29" ht="63" x14ac:dyDescent="0.25">
      <c r="A1" s="2" t="s">
        <v>0</v>
      </c>
      <c r="B1" s="2" t="s">
        <v>1</v>
      </c>
      <c r="C1" s="4" t="s">
        <v>2</v>
      </c>
      <c r="D1" s="4" t="s">
        <v>3</v>
      </c>
      <c r="E1" s="4" t="s">
        <v>11</v>
      </c>
      <c r="F1" s="4" t="s">
        <v>4</v>
      </c>
      <c r="G1" s="12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9" t="s">
        <v>12</v>
      </c>
      <c r="N1" s="10" t="s">
        <v>46</v>
      </c>
      <c r="O1" s="10" t="s">
        <v>17</v>
      </c>
      <c r="P1" s="10" t="s">
        <v>18</v>
      </c>
      <c r="Q1" s="10" t="s">
        <v>19</v>
      </c>
      <c r="R1" s="10" t="s">
        <v>20</v>
      </c>
      <c r="S1" s="10" t="s">
        <v>21</v>
      </c>
      <c r="T1" s="10" t="s">
        <v>22</v>
      </c>
      <c r="U1" s="10" t="s">
        <v>23</v>
      </c>
      <c r="V1" s="10" t="s">
        <v>49</v>
      </c>
      <c r="W1" s="10" t="s">
        <v>13</v>
      </c>
      <c r="X1" s="10" t="s">
        <v>51</v>
      </c>
      <c r="Y1" s="10" t="s">
        <v>52</v>
      </c>
      <c r="Z1" s="10" t="s">
        <v>50</v>
      </c>
      <c r="AA1" s="10" t="s">
        <v>43</v>
      </c>
      <c r="AB1" s="10" t="s">
        <v>41</v>
      </c>
      <c r="AC1" s="10" t="s">
        <v>47</v>
      </c>
    </row>
    <row r="3" spans="1:29" x14ac:dyDescent="0.25">
      <c r="A3" s="1" t="s">
        <v>113</v>
      </c>
      <c r="B3" s="1" t="s">
        <v>58</v>
      </c>
      <c r="C3" s="1">
        <v>35.873779999999996</v>
      </c>
      <c r="D3" s="1">
        <v>-106.33015</v>
      </c>
      <c r="E3" s="1">
        <v>7457.98</v>
      </c>
      <c r="G3" s="17">
        <v>38506</v>
      </c>
      <c r="H3" s="1">
        <v>31.8</v>
      </c>
      <c r="I3" s="1" t="s">
        <v>36</v>
      </c>
      <c r="J3" s="1">
        <v>21.3</v>
      </c>
      <c r="K3" s="1">
        <v>31.3</v>
      </c>
      <c r="L3" s="1" t="s">
        <v>114</v>
      </c>
      <c r="N3" s="1" t="s">
        <v>45</v>
      </c>
      <c r="O3" s="1" t="s">
        <v>24</v>
      </c>
      <c r="P3" s="1" t="s">
        <v>35</v>
      </c>
      <c r="Q3" s="1" t="s">
        <v>115</v>
      </c>
      <c r="S3" s="1" t="s">
        <v>27</v>
      </c>
      <c r="T3" s="1" t="s">
        <v>37</v>
      </c>
      <c r="U3" s="1" t="s">
        <v>28</v>
      </c>
      <c r="V3" s="1">
        <v>8.5</v>
      </c>
      <c r="W3" s="11">
        <v>39274</v>
      </c>
      <c r="X3" s="1">
        <v>3.7</v>
      </c>
      <c r="Y3" s="11">
        <v>39342</v>
      </c>
      <c r="Z3" s="1">
        <v>4</v>
      </c>
      <c r="AB3" s="1" t="s">
        <v>41</v>
      </c>
    </row>
    <row r="4" spans="1:29" x14ac:dyDescent="0.25">
      <c r="A4" s="1" t="s">
        <v>116</v>
      </c>
      <c r="B4" s="1" t="s">
        <v>58</v>
      </c>
      <c r="C4" s="1">
        <v>35.858919999999998</v>
      </c>
      <c r="D4" s="1">
        <v>-106.22635</v>
      </c>
      <c r="E4" s="1">
        <v>6499.6</v>
      </c>
      <c r="G4" s="17"/>
      <c r="L4" s="1" t="s">
        <v>117</v>
      </c>
      <c r="O4" s="1" t="s">
        <v>24</v>
      </c>
      <c r="P4" s="1" t="s">
        <v>35</v>
      </c>
      <c r="S4" s="1" t="s">
        <v>27</v>
      </c>
      <c r="T4" s="1" t="s">
        <v>118</v>
      </c>
      <c r="U4" s="1" t="s">
        <v>28</v>
      </c>
      <c r="V4" s="1">
        <v>216</v>
      </c>
      <c r="W4" s="11">
        <v>35955</v>
      </c>
      <c r="X4" s="1">
        <v>4.5999999999999996</v>
      </c>
      <c r="Y4" s="11">
        <v>36083</v>
      </c>
      <c r="Z4" s="1">
        <v>9</v>
      </c>
      <c r="AB4" s="1" t="s">
        <v>41</v>
      </c>
      <c r="AC4" s="1" t="s">
        <v>42</v>
      </c>
    </row>
    <row r="5" spans="1:29" x14ac:dyDescent="0.25">
      <c r="A5" s="1" t="s">
        <v>119</v>
      </c>
      <c r="B5" s="1" t="s">
        <v>58</v>
      </c>
      <c r="C5" s="1">
        <v>35.858919999999998</v>
      </c>
      <c r="D5" s="1">
        <v>-106.22635</v>
      </c>
      <c r="E5" s="1">
        <v>6499.6</v>
      </c>
      <c r="F5" s="1" t="s">
        <v>65</v>
      </c>
      <c r="G5" s="17"/>
      <c r="J5" s="1">
        <v>459</v>
      </c>
      <c r="K5" s="1">
        <v>467.5</v>
      </c>
      <c r="L5" s="1" t="s">
        <v>120</v>
      </c>
      <c r="O5" s="1" t="s">
        <v>24</v>
      </c>
      <c r="P5" s="1" t="s">
        <v>35</v>
      </c>
      <c r="S5" s="1" t="s">
        <v>27</v>
      </c>
      <c r="T5" s="1" t="s">
        <v>30</v>
      </c>
      <c r="U5" s="1" t="s">
        <v>28</v>
      </c>
      <c r="V5" s="1">
        <v>10</v>
      </c>
      <c r="W5" s="11">
        <v>39498</v>
      </c>
      <c r="X5" s="1">
        <v>0.05</v>
      </c>
      <c r="Y5" s="11">
        <v>41480</v>
      </c>
      <c r="Z5" s="1">
        <v>53</v>
      </c>
      <c r="AB5" s="1" t="s">
        <v>41</v>
      </c>
      <c r="AC5" s="1" t="s">
        <v>42</v>
      </c>
    </row>
    <row r="6" spans="1:29" x14ac:dyDescent="0.25">
      <c r="A6" s="1" t="s">
        <v>121</v>
      </c>
      <c r="B6" s="1" t="s">
        <v>58</v>
      </c>
      <c r="C6" s="1">
        <v>35.860570000000003</v>
      </c>
      <c r="D6" s="1">
        <v>-106.27101999999999</v>
      </c>
      <c r="E6" s="1">
        <v>6836.18</v>
      </c>
      <c r="F6" s="1" t="s">
        <v>62</v>
      </c>
      <c r="G6" s="17">
        <v>37773</v>
      </c>
      <c r="H6" s="1">
        <v>545</v>
      </c>
      <c r="I6" s="1" t="s">
        <v>102</v>
      </c>
      <c r="J6" s="1">
        <v>485.4</v>
      </c>
      <c r="K6" s="1">
        <v>524</v>
      </c>
      <c r="L6" s="1" t="s">
        <v>122</v>
      </c>
      <c r="O6" s="1" t="s">
        <v>31</v>
      </c>
      <c r="P6" s="1" t="s">
        <v>44</v>
      </c>
      <c r="Q6" s="1" t="s">
        <v>115</v>
      </c>
      <c r="S6" s="1" t="s">
        <v>27</v>
      </c>
      <c r="T6" s="1" t="s">
        <v>55</v>
      </c>
      <c r="U6" s="1" t="s">
        <v>28</v>
      </c>
      <c r="V6" s="1">
        <v>53.6</v>
      </c>
      <c r="W6" s="11">
        <v>37368</v>
      </c>
      <c r="X6" s="1">
        <v>15</v>
      </c>
      <c r="Y6" s="11">
        <v>38440</v>
      </c>
      <c r="Z6" s="1">
        <v>7</v>
      </c>
      <c r="AB6" s="1" t="s">
        <v>41</v>
      </c>
      <c r="AC6" s="1" t="s">
        <v>42</v>
      </c>
    </row>
    <row r="7" spans="1:29" x14ac:dyDescent="0.25">
      <c r="A7" s="1" t="s">
        <v>123</v>
      </c>
      <c r="B7" s="1" t="s">
        <v>58</v>
      </c>
      <c r="C7" s="1">
        <v>35.86065</v>
      </c>
      <c r="D7" s="1">
        <v>-106.27122</v>
      </c>
      <c r="E7" s="1">
        <v>6837.2</v>
      </c>
      <c r="F7" s="1" t="s">
        <v>62</v>
      </c>
      <c r="G7" s="17">
        <v>38298</v>
      </c>
      <c r="H7" s="1">
        <v>525.70000000000005</v>
      </c>
      <c r="I7" s="1" t="s">
        <v>102</v>
      </c>
      <c r="J7" s="1">
        <v>498.9</v>
      </c>
      <c r="K7" s="1">
        <v>522</v>
      </c>
      <c r="L7" s="1" t="s">
        <v>71</v>
      </c>
      <c r="O7" s="1" t="s">
        <v>31</v>
      </c>
      <c r="P7" s="1" t="s">
        <v>44</v>
      </c>
      <c r="Q7" s="1" t="s">
        <v>26</v>
      </c>
      <c r="S7" s="1" t="s">
        <v>27</v>
      </c>
      <c r="T7" s="1" t="s">
        <v>55</v>
      </c>
      <c r="U7" s="1" t="s">
        <v>28</v>
      </c>
      <c r="V7" s="1">
        <v>135</v>
      </c>
      <c r="W7" s="11">
        <v>38526</v>
      </c>
      <c r="X7" s="1">
        <v>16.899999999999999</v>
      </c>
      <c r="Y7" s="11">
        <v>40590</v>
      </c>
      <c r="Z7" s="1">
        <v>45</v>
      </c>
      <c r="AB7" s="1" t="s">
        <v>41</v>
      </c>
      <c r="AC7" s="1" t="s">
        <v>42</v>
      </c>
    </row>
    <row r="8" spans="1:29" x14ac:dyDescent="0.25">
      <c r="A8" s="1" t="s">
        <v>124</v>
      </c>
      <c r="B8" s="1" t="s">
        <v>58</v>
      </c>
      <c r="C8" s="1">
        <v>35.862499999999997</v>
      </c>
      <c r="D8" s="1">
        <v>-106.27392</v>
      </c>
      <c r="E8" s="1">
        <v>6859.2</v>
      </c>
      <c r="F8" s="1" t="s">
        <v>65</v>
      </c>
      <c r="G8" s="17">
        <v>38360</v>
      </c>
      <c r="H8" s="1">
        <v>678.6</v>
      </c>
      <c r="I8" s="1" t="s">
        <v>102</v>
      </c>
      <c r="J8" s="1">
        <v>665</v>
      </c>
      <c r="K8" s="1">
        <v>674.96</v>
      </c>
      <c r="L8" s="1" t="s">
        <v>71</v>
      </c>
      <c r="N8" s="1" t="s">
        <v>45</v>
      </c>
      <c r="O8" s="1" t="s">
        <v>31</v>
      </c>
      <c r="P8" s="1" t="s">
        <v>44</v>
      </c>
      <c r="Q8" s="1" t="s">
        <v>26</v>
      </c>
      <c r="S8" s="1" t="s">
        <v>27</v>
      </c>
      <c r="T8" s="1" t="s">
        <v>54</v>
      </c>
      <c r="U8" s="1" t="s">
        <v>28</v>
      </c>
      <c r="V8" s="1">
        <v>938</v>
      </c>
      <c r="W8" s="11">
        <v>38747</v>
      </c>
      <c r="X8" s="1">
        <v>21.3</v>
      </c>
      <c r="Y8" s="11">
        <v>39140</v>
      </c>
      <c r="Z8" s="1">
        <v>8</v>
      </c>
      <c r="AB8" s="1" t="s">
        <v>41</v>
      </c>
      <c r="AC8" s="1" t="s">
        <v>42</v>
      </c>
    </row>
    <row r="9" spans="1:29" x14ac:dyDescent="0.25">
      <c r="A9" s="1" t="s">
        <v>125</v>
      </c>
      <c r="B9" s="1" t="s">
        <v>58</v>
      </c>
      <c r="C9" s="1">
        <v>35.829929999999997</v>
      </c>
      <c r="D9" s="1">
        <v>-106.22774</v>
      </c>
      <c r="E9" s="1">
        <v>6534.91</v>
      </c>
      <c r="F9" s="1" t="s">
        <v>65</v>
      </c>
      <c r="G9" s="17">
        <v>40561</v>
      </c>
      <c r="H9" s="1">
        <v>541.4</v>
      </c>
      <c r="I9" s="1">
        <v>5</v>
      </c>
      <c r="J9" s="1">
        <v>510</v>
      </c>
      <c r="K9" s="1">
        <v>531.1</v>
      </c>
      <c r="L9" s="1" t="s">
        <v>126</v>
      </c>
      <c r="O9" s="1" t="s">
        <v>29</v>
      </c>
      <c r="P9" s="1" t="s">
        <v>44</v>
      </c>
      <c r="Q9" s="1" t="s">
        <v>26</v>
      </c>
      <c r="S9" s="1" t="s">
        <v>27</v>
      </c>
      <c r="T9" s="1" t="s">
        <v>127</v>
      </c>
      <c r="U9" s="1" t="s">
        <v>28</v>
      </c>
      <c r="V9" s="1">
        <v>10</v>
      </c>
      <c r="W9" s="11">
        <v>40673</v>
      </c>
      <c r="X9" s="1">
        <v>1</v>
      </c>
      <c r="Y9" s="11">
        <v>41029</v>
      </c>
      <c r="Z9" s="1">
        <v>31</v>
      </c>
      <c r="AB9" s="1" t="s">
        <v>41</v>
      </c>
      <c r="AC9" s="1" t="s">
        <v>42</v>
      </c>
    </row>
    <row r="10" spans="1:29" x14ac:dyDescent="0.25">
      <c r="A10" s="1" t="s">
        <v>128</v>
      </c>
      <c r="B10" s="1" t="s">
        <v>58</v>
      </c>
      <c r="C10" s="1">
        <v>35.873069999999998</v>
      </c>
      <c r="D10" s="1">
        <v>-106.22877</v>
      </c>
      <c r="E10" s="1">
        <v>6472.6</v>
      </c>
      <c r="G10" s="17"/>
      <c r="L10" s="1" t="s">
        <v>129</v>
      </c>
      <c r="O10" s="1" t="s">
        <v>32</v>
      </c>
      <c r="P10" s="1" t="s">
        <v>33</v>
      </c>
      <c r="S10" s="1" t="s">
        <v>27</v>
      </c>
      <c r="T10" s="1" t="s">
        <v>118</v>
      </c>
      <c r="U10" s="1" t="s">
        <v>28</v>
      </c>
      <c r="V10" s="1">
        <v>538</v>
      </c>
      <c r="W10" s="11">
        <v>37023</v>
      </c>
      <c r="X10" s="1">
        <v>151</v>
      </c>
      <c r="Y10" s="11">
        <v>37023</v>
      </c>
      <c r="Z10" s="1">
        <v>4</v>
      </c>
      <c r="AB10" s="1" t="s">
        <v>41</v>
      </c>
    </row>
    <row r="11" spans="1:29" x14ac:dyDescent="0.25">
      <c r="A11" s="1" t="s">
        <v>130</v>
      </c>
      <c r="B11" s="1" t="s">
        <v>58</v>
      </c>
      <c r="C11" s="1">
        <v>35.874690000000001</v>
      </c>
      <c r="D11" s="1">
        <v>-106.27954</v>
      </c>
      <c r="E11" s="1">
        <v>6779.2</v>
      </c>
      <c r="F11" s="1" t="s">
        <v>59</v>
      </c>
      <c r="G11" s="17"/>
      <c r="J11" s="1">
        <v>363.2</v>
      </c>
      <c r="K11" s="1">
        <v>379.2</v>
      </c>
      <c r="L11" s="1" t="s">
        <v>131</v>
      </c>
      <c r="O11" s="1" t="s">
        <v>32</v>
      </c>
      <c r="P11" s="1" t="s">
        <v>33</v>
      </c>
      <c r="S11" s="1" t="s">
        <v>27</v>
      </c>
      <c r="T11" s="1" t="s">
        <v>30</v>
      </c>
      <c r="U11" s="1" t="s">
        <v>28</v>
      </c>
      <c r="V11" s="1">
        <v>48.8</v>
      </c>
      <c r="W11" s="11">
        <v>37306</v>
      </c>
      <c r="X11" s="1">
        <v>2.0099999999999998</v>
      </c>
      <c r="Y11" s="11">
        <v>37473</v>
      </c>
      <c r="Z11" s="1">
        <v>9</v>
      </c>
      <c r="AB11" s="1" t="s">
        <v>41</v>
      </c>
      <c r="AC11" s="1" t="s">
        <v>42</v>
      </c>
    </row>
    <row r="12" spans="1:29" x14ac:dyDescent="0.25">
      <c r="A12" s="1" t="s">
        <v>132</v>
      </c>
      <c r="B12" s="1" t="s">
        <v>58</v>
      </c>
      <c r="C12" s="1">
        <v>35.866959999999999</v>
      </c>
      <c r="D12" s="1">
        <v>-106.22372</v>
      </c>
      <c r="E12" s="1">
        <v>6383.2</v>
      </c>
      <c r="F12" s="1" t="s">
        <v>65</v>
      </c>
      <c r="G12" s="17"/>
      <c r="J12" s="1">
        <v>269.60000000000002</v>
      </c>
      <c r="K12" s="1">
        <v>280.3</v>
      </c>
      <c r="L12" s="1" t="s">
        <v>100</v>
      </c>
      <c r="O12" s="1" t="s">
        <v>32</v>
      </c>
      <c r="P12" s="1" t="s">
        <v>33</v>
      </c>
      <c r="S12" s="1" t="s">
        <v>27</v>
      </c>
      <c r="T12" s="1" t="s">
        <v>30</v>
      </c>
      <c r="U12" s="1" t="s">
        <v>28</v>
      </c>
      <c r="V12" s="1">
        <v>11</v>
      </c>
      <c r="W12" s="11">
        <v>36943</v>
      </c>
      <c r="X12" s="1">
        <v>10</v>
      </c>
      <c r="Y12" s="11">
        <v>41494</v>
      </c>
      <c r="Z12" s="1">
        <v>29</v>
      </c>
      <c r="AB12" s="1" t="s">
        <v>41</v>
      </c>
      <c r="AC12" s="1" t="s">
        <v>42</v>
      </c>
    </row>
    <row r="13" spans="1:29" x14ac:dyDescent="0.25">
      <c r="A13" s="1" t="s">
        <v>133</v>
      </c>
      <c r="B13" s="1" t="s">
        <v>58</v>
      </c>
      <c r="C13" s="1">
        <v>35.870330000000003</v>
      </c>
      <c r="D13" s="1">
        <v>-106.21746</v>
      </c>
      <c r="E13" s="1">
        <v>6369.28</v>
      </c>
      <c r="G13" s="17">
        <v>18274</v>
      </c>
      <c r="H13" s="1">
        <v>225</v>
      </c>
      <c r="I13" s="1" t="s">
        <v>134</v>
      </c>
      <c r="J13" s="1">
        <v>215</v>
      </c>
      <c r="K13" s="1">
        <v>225</v>
      </c>
      <c r="L13" s="1" t="s">
        <v>135</v>
      </c>
      <c r="O13" s="1" t="s">
        <v>24</v>
      </c>
      <c r="P13" s="1" t="s">
        <v>33</v>
      </c>
      <c r="Q13" s="1" t="s">
        <v>115</v>
      </c>
      <c r="S13" s="1" t="s">
        <v>27</v>
      </c>
      <c r="T13" s="1" t="s">
        <v>34</v>
      </c>
      <c r="U13" s="1" t="s">
        <v>28</v>
      </c>
      <c r="V13" s="1">
        <v>2</v>
      </c>
      <c r="W13" s="11">
        <v>35944</v>
      </c>
      <c r="X13" s="1">
        <v>1</v>
      </c>
      <c r="Y13" s="11">
        <v>38706</v>
      </c>
      <c r="Z13" s="1">
        <v>6</v>
      </c>
      <c r="AC13" s="1" t="s">
        <v>42</v>
      </c>
    </row>
    <row r="14" spans="1:29" x14ac:dyDescent="0.25">
      <c r="A14" s="1" t="s">
        <v>136</v>
      </c>
      <c r="B14" s="1" t="s">
        <v>58</v>
      </c>
      <c r="C14" s="1">
        <v>35.884680000000003</v>
      </c>
      <c r="D14" s="1">
        <v>-106.27104</v>
      </c>
      <c r="E14" s="1">
        <v>6650.4</v>
      </c>
      <c r="G14" s="17">
        <v>18301</v>
      </c>
      <c r="H14" s="1">
        <v>133</v>
      </c>
      <c r="I14" s="1" t="s">
        <v>137</v>
      </c>
      <c r="J14" s="1">
        <v>123</v>
      </c>
      <c r="K14" s="1">
        <v>133</v>
      </c>
      <c r="L14" s="1" t="s">
        <v>138</v>
      </c>
      <c r="O14" s="1" t="s">
        <v>24</v>
      </c>
      <c r="P14" s="1" t="s">
        <v>33</v>
      </c>
      <c r="Q14" s="1" t="s">
        <v>115</v>
      </c>
      <c r="S14" s="1" t="s">
        <v>27</v>
      </c>
      <c r="T14" s="1" t="s">
        <v>34</v>
      </c>
      <c r="U14" s="1" t="s">
        <v>28</v>
      </c>
      <c r="V14" s="1">
        <v>10</v>
      </c>
      <c r="W14" s="11">
        <v>40015</v>
      </c>
      <c r="X14" s="1">
        <v>10</v>
      </c>
      <c r="Y14" s="11">
        <v>40015</v>
      </c>
      <c r="Z14" s="1">
        <v>8</v>
      </c>
      <c r="AB14" s="1" t="s">
        <v>41</v>
      </c>
      <c r="AC14" s="1" t="s">
        <v>42</v>
      </c>
    </row>
    <row r="15" spans="1:29" x14ac:dyDescent="0.25">
      <c r="A15" s="1" t="s">
        <v>139</v>
      </c>
      <c r="B15" s="1" t="s">
        <v>58</v>
      </c>
      <c r="C15" s="1">
        <v>35.873719999999999</v>
      </c>
      <c r="D15" s="1">
        <v>-106.33011999999999</v>
      </c>
      <c r="E15" s="1">
        <v>7458.28</v>
      </c>
      <c r="F15" s="1" t="s">
        <v>140</v>
      </c>
      <c r="G15" s="17">
        <v>38507</v>
      </c>
      <c r="H15" s="1">
        <v>31.1</v>
      </c>
      <c r="I15" s="1">
        <v>2</v>
      </c>
      <c r="J15" s="1">
        <v>20.6</v>
      </c>
      <c r="K15" s="1">
        <v>30.6</v>
      </c>
      <c r="L15" s="1" t="s">
        <v>141</v>
      </c>
      <c r="N15" s="1" t="s">
        <v>45</v>
      </c>
      <c r="O15" s="1" t="s">
        <v>24</v>
      </c>
      <c r="P15" s="1" t="s">
        <v>25</v>
      </c>
      <c r="Q15" s="1" t="s">
        <v>115</v>
      </c>
      <c r="S15" s="1" t="s">
        <v>27</v>
      </c>
      <c r="U15" s="1" t="s">
        <v>28</v>
      </c>
      <c r="V15" s="1">
        <v>15.6</v>
      </c>
      <c r="W15" s="11">
        <v>38952</v>
      </c>
      <c r="X15" s="1">
        <v>9.1199999999999992</v>
      </c>
      <c r="Y15" s="11">
        <v>40070</v>
      </c>
      <c r="Z15" s="1">
        <v>28</v>
      </c>
      <c r="AB15" s="1" t="s">
        <v>41</v>
      </c>
      <c r="AC15" s="1" t="s">
        <v>42</v>
      </c>
    </row>
    <row r="16" spans="1:29" x14ac:dyDescent="0.25">
      <c r="G16" s="17"/>
      <c r="W16" s="11"/>
      <c r="Y16" s="11"/>
    </row>
    <row r="17" spans="7:25" x14ac:dyDescent="0.25">
      <c r="G17" s="17"/>
      <c r="W17" s="11"/>
      <c r="Y17" s="11"/>
    </row>
    <row r="18" spans="7:25" x14ac:dyDescent="0.25">
      <c r="G18" s="17"/>
      <c r="W18" s="11"/>
      <c r="Y18" s="11"/>
    </row>
    <row r="19" spans="7:25" x14ac:dyDescent="0.25">
      <c r="G19" s="17"/>
      <c r="W19" s="11"/>
      <c r="Y19" s="11"/>
    </row>
    <row r="20" spans="7:25" x14ac:dyDescent="0.25">
      <c r="G20" s="17"/>
      <c r="W20" s="11"/>
      <c r="Y20" s="11"/>
    </row>
    <row r="21" spans="7:25" x14ac:dyDescent="0.25">
      <c r="G21" s="17"/>
      <c r="W21" s="11"/>
      <c r="Y21" s="11"/>
    </row>
    <row r="22" spans="7:25" x14ac:dyDescent="0.25">
      <c r="G22" s="17"/>
      <c r="W22" s="11"/>
      <c r="Y22" s="11"/>
    </row>
    <row r="23" spans="7:25" x14ac:dyDescent="0.25">
      <c r="G23" s="17"/>
      <c r="W23" s="11"/>
      <c r="Y23" s="11"/>
    </row>
    <row r="24" spans="7:25" x14ac:dyDescent="0.25">
      <c r="G24" s="17"/>
      <c r="W24" s="11"/>
      <c r="Y24" s="11"/>
    </row>
    <row r="25" spans="7:25" x14ac:dyDescent="0.25">
      <c r="G25" s="17"/>
      <c r="W25" s="11"/>
      <c r="Y25" s="11"/>
    </row>
    <row r="26" spans="7:25" x14ac:dyDescent="0.25">
      <c r="G26" s="17"/>
      <c r="W26" s="11"/>
      <c r="Y26" s="11"/>
    </row>
    <row r="27" spans="7:25" x14ac:dyDescent="0.25">
      <c r="G27" s="17"/>
      <c r="W27" s="11"/>
      <c r="Y27" s="11"/>
    </row>
    <row r="28" spans="7:25" x14ac:dyDescent="0.25">
      <c r="G28" s="17"/>
      <c r="W28" s="11"/>
      <c r="Y28" s="11"/>
    </row>
    <row r="29" spans="7:25" x14ac:dyDescent="0.25">
      <c r="W29" s="11"/>
      <c r="Y29" s="11"/>
    </row>
    <row r="30" spans="7:25" x14ac:dyDescent="0.25">
      <c r="G30" s="17"/>
      <c r="W30" s="11"/>
      <c r="Y30" s="11"/>
    </row>
    <row r="31" spans="7:25" x14ac:dyDescent="0.25">
      <c r="G31" s="17"/>
      <c r="W31" s="11"/>
      <c r="Y31" s="11"/>
    </row>
    <row r="32" spans="7:25" x14ac:dyDescent="0.25">
      <c r="W32" s="11"/>
      <c r="Y32" s="11"/>
    </row>
    <row r="33" spans="7:25" x14ac:dyDescent="0.25">
      <c r="G33" s="17"/>
      <c r="W33" s="11"/>
      <c r="Y33" s="11"/>
    </row>
    <row r="34" spans="7:25" x14ac:dyDescent="0.25">
      <c r="G34" s="17"/>
      <c r="W34" s="11"/>
      <c r="Y34" s="11"/>
    </row>
    <row r="35" spans="7:25" x14ac:dyDescent="0.25">
      <c r="G35" s="17"/>
      <c r="W35" s="11"/>
      <c r="Y35" s="11"/>
    </row>
    <row r="36" spans="7:25" x14ac:dyDescent="0.25">
      <c r="G36" s="17"/>
      <c r="W36" s="11"/>
      <c r="Y36" s="11"/>
    </row>
    <row r="37" spans="7:25" x14ac:dyDescent="0.25">
      <c r="G37" s="17"/>
      <c r="W37" s="11"/>
      <c r="Y37" s="11"/>
    </row>
    <row r="38" spans="7:25" x14ac:dyDescent="0.25">
      <c r="G38" s="17"/>
      <c r="W38" s="11"/>
      <c r="Y38" s="11"/>
    </row>
    <row r="39" spans="7:25" x14ac:dyDescent="0.25">
      <c r="G39" s="17"/>
      <c r="W39" s="11"/>
      <c r="Y39" s="11"/>
    </row>
    <row r="40" spans="7:25" x14ac:dyDescent="0.25">
      <c r="G40" s="17"/>
      <c r="W40" s="11"/>
      <c r="Y40" s="11"/>
    </row>
    <row r="41" spans="7:25" x14ac:dyDescent="0.25">
      <c r="G41" s="17"/>
      <c r="W41" s="11"/>
      <c r="Y41" s="11"/>
    </row>
    <row r="42" spans="7:25" x14ac:dyDescent="0.25">
      <c r="G42" s="17"/>
      <c r="W42" s="11"/>
      <c r="Y42" s="11"/>
    </row>
    <row r="43" spans="7:25" x14ac:dyDescent="0.25">
      <c r="G43" s="17"/>
      <c r="W43" s="11"/>
      <c r="Y43" s="11"/>
    </row>
    <row r="44" spans="7:25" x14ac:dyDescent="0.25">
      <c r="G44" s="17"/>
      <c r="W44" s="11"/>
      <c r="Y44" s="11"/>
    </row>
    <row r="45" spans="7:25" x14ac:dyDescent="0.25">
      <c r="G45" s="17"/>
      <c r="W45" s="11"/>
      <c r="Y45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workbookViewId="0">
      <selection activeCell="E29" sqref="E29"/>
    </sheetView>
  </sheetViews>
  <sheetFormatPr defaultRowHeight="15" x14ac:dyDescent="0.25"/>
  <sheetData>
    <row r="1" spans="1:29" s="1" customFormat="1" ht="63" x14ac:dyDescent="0.25">
      <c r="A1" s="2" t="s">
        <v>0</v>
      </c>
      <c r="B1" s="2" t="s">
        <v>1</v>
      </c>
      <c r="C1" s="4" t="s">
        <v>2</v>
      </c>
      <c r="D1" s="4" t="s">
        <v>3</v>
      </c>
      <c r="E1" s="4" t="s">
        <v>11</v>
      </c>
      <c r="F1" s="4" t="s">
        <v>4</v>
      </c>
      <c r="G1" s="12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9" t="s">
        <v>12</v>
      </c>
      <c r="N1" s="10" t="s">
        <v>46</v>
      </c>
      <c r="O1" s="10" t="s">
        <v>17</v>
      </c>
      <c r="P1" s="10" t="s">
        <v>18</v>
      </c>
      <c r="Q1" s="10" t="s">
        <v>19</v>
      </c>
      <c r="R1" s="10" t="s">
        <v>20</v>
      </c>
      <c r="S1" s="10" t="s">
        <v>21</v>
      </c>
      <c r="T1" s="10" t="s">
        <v>22</v>
      </c>
      <c r="U1" s="10" t="s">
        <v>23</v>
      </c>
      <c r="V1" s="10" t="s">
        <v>49</v>
      </c>
      <c r="W1" s="10" t="s">
        <v>13</v>
      </c>
      <c r="X1" s="10" t="s">
        <v>51</v>
      </c>
      <c r="Y1" s="10" t="s">
        <v>52</v>
      </c>
      <c r="Z1" s="10" t="s">
        <v>50</v>
      </c>
      <c r="AA1" s="10" t="s">
        <v>43</v>
      </c>
      <c r="AB1" s="10" t="s">
        <v>41</v>
      </c>
      <c r="AC1" s="10" t="s">
        <v>47</v>
      </c>
    </row>
    <row r="2" spans="1:29" s="1" customFormat="1" x14ac:dyDescent="0.25"/>
    <row r="3" spans="1:29" x14ac:dyDescent="0.25">
      <c r="A3" t="s">
        <v>113</v>
      </c>
      <c r="B3" t="s">
        <v>58</v>
      </c>
      <c r="C3">
        <v>35.873779999999996</v>
      </c>
      <c r="D3">
        <v>-106.33015</v>
      </c>
      <c r="E3">
        <v>7457.98</v>
      </c>
      <c r="G3" s="17">
        <v>38506</v>
      </c>
      <c r="H3">
        <v>31.8</v>
      </c>
      <c r="I3" t="s">
        <v>36</v>
      </c>
      <c r="J3">
        <v>21.3</v>
      </c>
      <c r="K3">
        <v>31.3</v>
      </c>
      <c r="L3" t="s">
        <v>114</v>
      </c>
      <c r="N3" t="s">
        <v>45</v>
      </c>
      <c r="O3" t="s">
        <v>24</v>
      </c>
      <c r="P3" t="s">
        <v>35</v>
      </c>
      <c r="Q3" t="s">
        <v>115</v>
      </c>
      <c r="S3" t="s">
        <v>27</v>
      </c>
      <c r="T3" t="s">
        <v>37</v>
      </c>
      <c r="U3" t="s">
        <v>28</v>
      </c>
      <c r="V3">
        <v>8.5</v>
      </c>
      <c r="W3" s="11">
        <v>39274</v>
      </c>
      <c r="X3">
        <v>3.7</v>
      </c>
      <c r="Y3" s="11">
        <v>39342</v>
      </c>
      <c r="Z3">
        <v>4</v>
      </c>
      <c r="AB3" t="s">
        <v>41</v>
      </c>
    </row>
    <row r="4" spans="1:29" x14ac:dyDescent="0.25">
      <c r="A4" t="s">
        <v>116</v>
      </c>
      <c r="B4" t="s">
        <v>58</v>
      </c>
      <c r="C4">
        <v>35.858919999999998</v>
      </c>
      <c r="D4">
        <v>-106.22635</v>
      </c>
      <c r="E4">
        <v>6499.6</v>
      </c>
      <c r="G4" s="17"/>
      <c r="L4" t="s">
        <v>117</v>
      </c>
      <c r="O4" t="s">
        <v>24</v>
      </c>
      <c r="P4" t="s">
        <v>35</v>
      </c>
      <c r="S4" t="s">
        <v>27</v>
      </c>
      <c r="T4" t="s">
        <v>118</v>
      </c>
      <c r="U4" t="s">
        <v>28</v>
      </c>
      <c r="V4">
        <v>216</v>
      </c>
      <c r="W4" s="11">
        <v>35955</v>
      </c>
      <c r="X4">
        <v>4.5999999999999996</v>
      </c>
      <c r="Y4" s="11">
        <v>36083</v>
      </c>
      <c r="Z4">
        <v>9</v>
      </c>
      <c r="AB4" t="s">
        <v>41</v>
      </c>
      <c r="AC4" t="s">
        <v>42</v>
      </c>
    </row>
    <row r="5" spans="1:29" x14ac:dyDescent="0.25">
      <c r="A5" t="s">
        <v>119</v>
      </c>
      <c r="B5" t="s">
        <v>58</v>
      </c>
      <c r="C5">
        <v>35.858919999999998</v>
      </c>
      <c r="D5">
        <v>-106.22635</v>
      </c>
      <c r="E5">
        <v>6499.6</v>
      </c>
      <c r="F5" t="s">
        <v>65</v>
      </c>
      <c r="G5" s="17"/>
      <c r="J5">
        <v>459</v>
      </c>
      <c r="K5">
        <v>467.5</v>
      </c>
      <c r="L5" t="s">
        <v>120</v>
      </c>
      <c r="O5" t="s">
        <v>24</v>
      </c>
      <c r="P5" t="s">
        <v>35</v>
      </c>
      <c r="S5" t="s">
        <v>27</v>
      </c>
      <c r="T5" t="s">
        <v>30</v>
      </c>
      <c r="U5" t="s">
        <v>28</v>
      </c>
      <c r="V5">
        <v>6.33</v>
      </c>
      <c r="W5" s="11">
        <v>37141</v>
      </c>
      <c r="X5">
        <v>0.05</v>
      </c>
      <c r="Y5" s="11">
        <v>41480</v>
      </c>
      <c r="Z5">
        <v>37</v>
      </c>
      <c r="AC5" t="s">
        <v>42</v>
      </c>
    </row>
    <row r="6" spans="1:29" x14ac:dyDescent="0.25">
      <c r="A6" t="s">
        <v>121</v>
      </c>
      <c r="B6" t="s">
        <v>58</v>
      </c>
      <c r="C6">
        <v>35.860570000000003</v>
      </c>
      <c r="D6">
        <v>-106.27101999999999</v>
      </c>
      <c r="E6">
        <v>6836.18</v>
      </c>
      <c r="F6" t="s">
        <v>62</v>
      </c>
      <c r="G6" s="17">
        <v>37773</v>
      </c>
      <c r="H6">
        <v>545</v>
      </c>
      <c r="I6" t="s">
        <v>102</v>
      </c>
      <c r="J6">
        <v>485.4</v>
      </c>
      <c r="K6">
        <v>524</v>
      </c>
      <c r="L6" t="s">
        <v>122</v>
      </c>
      <c r="O6" t="s">
        <v>31</v>
      </c>
      <c r="P6" t="s">
        <v>44</v>
      </c>
      <c r="Q6" t="s">
        <v>115</v>
      </c>
      <c r="S6" t="s">
        <v>27</v>
      </c>
      <c r="T6" t="s">
        <v>55</v>
      </c>
      <c r="U6" t="s">
        <v>28</v>
      </c>
      <c r="V6">
        <v>53.6</v>
      </c>
      <c r="W6" s="11">
        <v>37368</v>
      </c>
      <c r="X6">
        <v>15</v>
      </c>
      <c r="Y6" s="11">
        <v>38440</v>
      </c>
      <c r="Z6">
        <v>7</v>
      </c>
      <c r="AB6" t="s">
        <v>41</v>
      </c>
      <c r="AC6" t="s">
        <v>42</v>
      </c>
    </row>
    <row r="7" spans="1:29" x14ac:dyDescent="0.25">
      <c r="A7" t="s">
        <v>123</v>
      </c>
      <c r="B7" t="s">
        <v>58</v>
      </c>
      <c r="C7">
        <v>35.86065</v>
      </c>
      <c r="D7">
        <v>-106.27122</v>
      </c>
      <c r="E7">
        <v>6837.2</v>
      </c>
      <c r="F7" t="s">
        <v>62</v>
      </c>
      <c r="G7" s="17">
        <v>38298</v>
      </c>
      <c r="H7">
        <v>525.70000000000005</v>
      </c>
      <c r="I7" t="s">
        <v>102</v>
      </c>
      <c r="J7">
        <v>498.9</v>
      </c>
      <c r="K7">
        <v>522</v>
      </c>
      <c r="L7" t="s">
        <v>71</v>
      </c>
      <c r="O7" t="s">
        <v>31</v>
      </c>
      <c r="P7" t="s">
        <v>44</v>
      </c>
      <c r="Q7" t="s">
        <v>26</v>
      </c>
      <c r="S7" t="s">
        <v>27</v>
      </c>
      <c r="T7" t="s">
        <v>55</v>
      </c>
      <c r="U7" t="s">
        <v>28</v>
      </c>
      <c r="V7">
        <v>135</v>
      </c>
      <c r="W7" s="11">
        <v>38526</v>
      </c>
      <c r="X7">
        <v>16.899999999999999</v>
      </c>
      <c r="Y7" s="11">
        <v>40590</v>
      </c>
      <c r="Z7">
        <v>43</v>
      </c>
      <c r="AB7" t="s">
        <v>41</v>
      </c>
      <c r="AC7" t="s">
        <v>42</v>
      </c>
    </row>
    <row r="8" spans="1:29" x14ac:dyDescent="0.25">
      <c r="A8" t="s">
        <v>124</v>
      </c>
      <c r="B8" t="s">
        <v>58</v>
      </c>
      <c r="C8">
        <v>35.862499999999997</v>
      </c>
      <c r="D8">
        <v>-106.27392</v>
      </c>
      <c r="E8">
        <v>6859.2</v>
      </c>
      <c r="F8" t="s">
        <v>65</v>
      </c>
      <c r="G8" s="17">
        <v>38360</v>
      </c>
      <c r="H8">
        <v>678.6</v>
      </c>
      <c r="I8" t="s">
        <v>102</v>
      </c>
      <c r="J8">
        <v>665</v>
      </c>
      <c r="K8">
        <v>674.96</v>
      </c>
      <c r="L8" t="s">
        <v>71</v>
      </c>
      <c r="N8" t="s">
        <v>45</v>
      </c>
      <c r="O8" t="s">
        <v>31</v>
      </c>
      <c r="P8" t="s">
        <v>44</v>
      </c>
      <c r="Q8" t="s">
        <v>26</v>
      </c>
      <c r="S8" t="s">
        <v>27</v>
      </c>
      <c r="T8" t="s">
        <v>54</v>
      </c>
      <c r="U8" t="s">
        <v>28</v>
      </c>
      <c r="V8">
        <v>938</v>
      </c>
      <c r="W8" s="11">
        <v>38747</v>
      </c>
      <c r="X8">
        <v>21.3</v>
      </c>
      <c r="Y8" s="11">
        <v>39140</v>
      </c>
      <c r="Z8">
        <v>8</v>
      </c>
      <c r="AB8" t="s">
        <v>41</v>
      </c>
      <c r="AC8" t="s">
        <v>42</v>
      </c>
    </row>
    <row r="9" spans="1:29" x14ac:dyDescent="0.25">
      <c r="A9" t="s">
        <v>125</v>
      </c>
      <c r="B9" t="s">
        <v>58</v>
      </c>
      <c r="C9">
        <v>35.829929999999997</v>
      </c>
      <c r="D9">
        <v>-106.22774</v>
      </c>
      <c r="E9">
        <v>6534.91</v>
      </c>
      <c r="F9" t="s">
        <v>65</v>
      </c>
      <c r="G9" s="17">
        <v>40561</v>
      </c>
      <c r="H9">
        <v>541.4</v>
      </c>
      <c r="I9">
        <v>5</v>
      </c>
      <c r="J9">
        <v>510</v>
      </c>
      <c r="K9">
        <v>531.1</v>
      </c>
      <c r="L9" t="s">
        <v>126</v>
      </c>
      <c r="O9" t="s">
        <v>29</v>
      </c>
      <c r="P9" t="s">
        <v>44</v>
      </c>
      <c r="Q9" t="s">
        <v>26</v>
      </c>
      <c r="S9" t="s">
        <v>27</v>
      </c>
      <c r="T9" t="s">
        <v>127</v>
      </c>
      <c r="U9" t="s">
        <v>28</v>
      </c>
      <c r="V9">
        <v>5.32</v>
      </c>
      <c r="W9" s="11">
        <v>40625</v>
      </c>
      <c r="X9">
        <v>1</v>
      </c>
      <c r="Y9" s="11">
        <v>41029</v>
      </c>
      <c r="Z9">
        <v>26</v>
      </c>
      <c r="AC9" t="s">
        <v>42</v>
      </c>
    </row>
    <row r="10" spans="1:29" x14ac:dyDescent="0.25">
      <c r="A10" t="s">
        <v>128</v>
      </c>
      <c r="B10" t="s">
        <v>58</v>
      </c>
      <c r="C10">
        <v>35.873069999999998</v>
      </c>
      <c r="D10">
        <v>-106.22877</v>
      </c>
      <c r="E10">
        <v>6472.6</v>
      </c>
      <c r="G10" s="17"/>
      <c r="L10" t="s">
        <v>129</v>
      </c>
      <c r="O10" t="s">
        <v>32</v>
      </c>
      <c r="P10" t="s">
        <v>33</v>
      </c>
      <c r="S10" t="s">
        <v>27</v>
      </c>
      <c r="T10" t="s">
        <v>118</v>
      </c>
      <c r="U10" t="s">
        <v>28</v>
      </c>
      <c r="V10">
        <v>538</v>
      </c>
      <c r="W10" s="11">
        <v>37023</v>
      </c>
      <c r="X10">
        <v>151</v>
      </c>
      <c r="Y10" s="11">
        <v>37023</v>
      </c>
      <c r="Z10">
        <v>4</v>
      </c>
      <c r="AB10" t="s">
        <v>41</v>
      </c>
    </row>
    <row r="11" spans="1:29" x14ac:dyDescent="0.25">
      <c r="A11" t="s">
        <v>130</v>
      </c>
      <c r="B11" t="s">
        <v>58</v>
      </c>
      <c r="C11">
        <v>35.874690000000001</v>
      </c>
      <c r="D11">
        <v>-106.27954</v>
      </c>
      <c r="E11">
        <v>6779.2</v>
      </c>
      <c r="F11" t="s">
        <v>59</v>
      </c>
      <c r="G11" s="17"/>
      <c r="J11">
        <v>363.2</v>
      </c>
      <c r="K11">
        <v>379.2</v>
      </c>
      <c r="L11" t="s">
        <v>131</v>
      </c>
      <c r="O11" t="s">
        <v>32</v>
      </c>
      <c r="P11" t="s">
        <v>33</v>
      </c>
      <c r="S11" t="s">
        <v>27</v>
      </c>
      <c r="T11" t="s">
        <v>30</v>
      </c>
      <c r="U11" t="s">
        <v>28</v>
      </c>
      <c r="V11">
        <v>48.8</v>
      </c>
      <c r="W11" s="11">
        <v>37306</v>
      </c>
      <c r="X11">
        <v>2.0099999999999998</v>
      </c>
      <c r="Y11" s="11">
        <v>37473</v>
      </c>
      <c r="Z11">
        <v>9</v>
      </c>
      <c r="AB11" t="s">
        <v>41</v>
      </c>
      <c r="AC11" t="s">
        <v>42</v>
      </c>
    </row>
    <row r="12" spans="1:29" x14ac:dyDescent="0.25">
      <c r="A12" t="s">
        <v>132</v>
      </c>
      <c r="B12" t="s">
        <v>58</v>
      </c>
      <c r="C12">
        <v>35.866959999999999</v>
      </c>
      <c r="D12">
        <v>-106.22372</v>
      </c>
      <c r="E12">
        <v>6383.2</v>
      </c>
      <c r="F12" t="s">
        <v>65</v>
      </c>
      <c r="G12" s="17"/>
      <c r="J12">
        <v>269.60000000000002</v>
      </c>
      <c r="K12">
        <v>280.3</v>
      </c>
      <c r="L12" t="s">
        <v>100</v>
      </c>
      <c r="O12" t="s">
        <v>32</v>
      </c>
      <c r="P12" t="s">
        <v>33</v>
      </c>
      <c r="S12" t="s">
        <v>27</v>
      </c>
      <c r="T12" t="s">
        <v>30</v>
      </c>
      <c r="U12" t="s">
        <v>28</v>
      </c>
      <c r="V12">
        <v>11</v>
      </c>
      <c r="W12" s="11">
        <v>36943</v>
      </c>
      <c r="X12">
        <v>0.41799999999999998</v>
      </c>
      <c r="Y12" s="11">
        <v>41158</v>
      </c>
      <c r="Z12">
        <v>22</v>
      </c>
      <c r="AB12" t="s">
        <v>41</v>
      </c>
      <c r="AC12" t="s">
        <v>42</v>
      </c>
    </row>
    <row r="13" spans="1:29" x14ac:dyDescent="0.25">
      <c r="A13" t="s">
        <v>133</v>
      </c>
      <c r="B13" t="s">
        <v>58</v>
      </c>
      <c r="C13">
        <v>35.870330000000003</v>
      </c>
      <c r="D13">
        <v>-106.21746</v>
      </c>
      <c r="E13">
        <v>6369.28</v>
      </c>
      <c r="G13" s="17">
        <v>18274</v>
      </c>
      <c r="H13">
        <v>225</v>
      </c>
      <c r="I13" t="s">
        <v>134</v>
      </c>
      <c r="J13">
        <v>215</v>
      </c>
      <c r="K13">
        <v>225</v>
      </c>
      <c r="L13" t="s">
        <v>135</v>
      </c>
      <c r="O13" t="s">
        <v>24</v>
      </c>
      <c r="P13" t="s">
        <v>33</v>
      </c>
      <c r="Q13" t="s">
        <v>115</v>
      </c>
      <c r="S13" t="s">
        <v>27</v>
      </c>
      <c r="T13" t="s">
        <v>34</v>
      </c>
      <c r="U13" t="s">
        <v>28</v>
      </c>
      <c r="V13">
        <v>2</v>
      </c>
      <c r="W13" s="11">
        <v>35944</v>
      </c>
      <c r="X13">
        <v>1</v>
      </c>
      <c r="Y13" s="11">
        <v>38706</v>
      </c>
      <c r="Z13">
        <v>6</v>
      </c>
      <c r="AC13" t="s">
        <v>42</v>
      </c>
    </row>
    <row r="14" spans="1:29" x14ac:dyDescent="0.25">
      <c r="A14" t="s">
        <v>136</v>
      </c>
      <c r="B14" t="s">
        <v>58</v>
      </c>
      <c r="C14">
        <v>35.884680000000003</v>
      </c>
      <c r="D14">
        <v>-106.27104</v>
      </c>
      <c r="E14">
        <v>6650.4</v>
      </c>
      <c r="G14" s="17">
        <v>18301</v>
      </c>
      <c r="H14">
        <v>133</v>
      </c>
      <c r="I14" t="s">
        <v>137</v>
      </c>
      <c r="J14">
        <v>123</v>
      </c>
      <c r="K14">
        <v>133</v>
      </c>
      <c r="L14" t="s">
        <v>138</v>
      </c>
      <c r="O14" t="s">
        <v>24</v>
      </c>
      <c r="P14" t="s">
        <v>33</v>
      </c>
      <c r="Q14" t="s">
        <v>115</v>
      </c>
      <c r="S14" t="s">
        <v>27</v>
      </c>
      <c r="T14" t="s">
        <v>34</v>
      </c>
      <c r="U14" t="s">
        <v>28</v>
      </c>
      <c r="V14">
        <v>6.01</v>
      </c>
      <c r="W14" s="11">
        <v>40015</v>
      </c>
      <c r="X14">
        <v>6.01</v>
      </c>
      <c r="Y14" s="11">
        <v>40015</v>
      </c>
      <c r="Z14">
        <v>7</v>
      </c>
      <c r="AC14" t="s">
        <v>42</v>
      </c>
    </row>
    <row r="15" spans="1:29" x14ac:dyDescent="0.25">
      <c r="A15" t="s">
        <v>139</v>
      </c>
      <c r="B15" t="s">
        <v>58</v>
      </c>
      <c r="C15">
        <v>35.873719999999999</v>
      </c>
      <c r="D15">
        <v>-106.33011999999999</v>
      </c>
      <c r="E15">
        <v>7458.28</v>
      </c>
      <c r="F15" t="s">
        <v>140</v>
      </c>
      <c r="G15" s="17">
        <v>38507</v>
      </c>
      <c r="H15">
        <v>31.1</v>
      </c>
      <c r="I15">
        <v>2</v>
      </c>
      <c r="J15">
        <v>20.6</v>
      </c>
      <c r="K15">
        <v>30.6</v>
      </c>
      <c r="L15" t="s">
        <v>141</v>
      </c>
      <c r="N15" t="s">
        <v>45</v>
      </c>
      <c r="O15" t="s">
        <v>24</v>
      </c>
      <c r="P15" t="s">
        <v>25</v>
      </c>
      <c r="Q15" t="s">
        <v>115</v>
      </c>
      <c r="S15" t="s">
        <v>27</v>
      </c>
      <c r="U15" t="s">
        <v>28</v>
      </c>
      <c r="V15">
        <v>15.6</v>
      </c>
      <c r="W15" s="11">
        <v>38952</v>
      </c>
      <c r="X15">
        <v>9.1199999999999992</v>
      </c>
      <c r="Y15" s="11">
        <v>40070</v>
      </c>
      <c r="Z15">
        <v>22</v>
      </c>
      <c r="AB15" t="s">
        <v>41</v>
      </c>
      <c r="AC15" t="s">
        <v>42</v>
      </c>
    </row>
    <row r="16" spans="1:29" x14ac:dyDescent="0.25">
      <c r="A16" t="s">
        <v>108</v>
      </c>
      <c r="B16" t="s">
        <v>58</v>
      </c>
      <c r="C16">
        <v>35.837870000000002</v>
      </c>
      <c r="D16">
        <v>-106.28542</v>
      </c>
      <c r="E16">
        <v>7066.3</v>
      </c>
      <c r="F16" t="s">
        <v>59</v>
      </c>
      <c r="G16" s="17"/>
      <c r="J16">
        <v>893.3</v>
      </c>
      <c r="K16">
        <v>909.6</v>
      </c>
      <c r="L16" t="s">
        <v>109</v>
      </c>
      <c r="O16" t="s">
        <v>24</v>
      </c>
      <c r="P16" t="s">
        <v>25</v>
      </c>
      <c r="S16" t="s">
        <v>27</v>
      </c>
      <c r="T16" t="s">
        <v>30</v>
      </c>
      <c r="U16" t="s">
        <v>28</v>
      </c>
      <c r="V16">
        <v>46.6</v>
      </c>
      <c r="W16" s="11">
        <v>39882</v>
      </c>
      <c r="X16">
        <v>2.81</v>
      </c>
      <c r="Y16" s="11">
        <v>41738</v>
      </c>
      <c r="Z16">
        <v>47</v>
      </c>
      <c r="AB16" t="s">
        <v>41</v>
      </c>
      <c r="AC16" t="s">
        <v>42</v>
      </c>
    </row>
    <row r="17" spans="7:25" x14ac:dyDescent="0.25">
      <c r="G17" s="17"/>
      <c r="W17" s="11"/>
      <c r="Y17" s="11"/>
    </row>
    <row r="18" spans="7:25" x14ac:dyDescent="0.25">
      <c r="G18" s="17"/>
      <c r="W18" s="11"/>
      <c r="Y18" s="11"/>
    </row>
    <row r="19" spans="7:25" x14ac:dyDescent="0.25">
      <c r="G19" s="17"/>
      <c r="W19" s="11"/>
      <c r="Y19" s="11"/>
    </row>
    <row r="20" spans="7:25" x14ac:dyDescent="0.25">
      <c r="G20" s="17"/>
      <c r="W20" s="11"/>
      <c r="Y20" s="11"/>
    </row>
    <row r="21" spans="7:25" x14ac:dyDescent="0.25">
      <c r="G21" s="17"/>
      <c r="W21" s="11"/>
      <c r="Y21" s="11"/>
    </row>
    <row r="22" spans="7:25" x14ac:dyDescent="0.25">
      <c r="G22" s="17"/>
      <c r="W22" s="11"/>
      <c r="Y22" s="11"/>
    </row>
    <row r="23" spans="7:25" x14ac:dyDescent="0.25">
      <c r="G23" s="17"/>
      <c r="W23" s="11"/>
      <c r="Y23" s="11"/>
    </row>
    <row r="24" spans="7:25" x14ac:dyDescent="0.25">
      <c r="G24" s="17"/>
      <c r="W24" s="11"/>
      <c r="Y24" s="11"/>
    </row>
    <row r="25" spans="7:25" x14ac:dyDescent="0.25">
      <c r="G25" s="17"/>
      <c r="W25" s="11"/>
      <c r="Y25" s="11"/>
    </row>
    <row r="26" spans="7:25" x14ac:dyDescent="0.25">
      <c r="G26" s="17"/>
      <c r="W26" s="11"/>
      <c r="Y26" s="11"/>
    </row>
    <row r="27" spans="7:25" x14ac:dyDescent="0.25">
      <c r="G27" s="17"/>
      <c r="W27" s="11"/>
      <c r="Y27" s="11"/>
    </row>
    <row r="28" spans="7:25" x14ac:dyDescent="0.25">
      <c r="G28" s="17"/>
      <c r="W28" s="11"/>
      <c r="Y28" s="11"/>
    </row>
    <row r="29" spans="7:25" x14ac:dyDescent="0.25">
      <c r="W29" s="11"/>
      <c r="Y29" s="11"/>
    </row>
    <row r="30" spans="7:25" x14ac:dyDescent="0.25">
      <c r="G30" s="17"/>
      <c r="W30" s="11"/>
      <c r="Y30" s="11"/>
    </row>
    <row r="31" spans="7:25" x14ac:dyDescent="0.25">
      <c r="G31" s="17"/>
      <c r="W31" s="11"/>
      <c r="Y31" s="11"/>
    </row>
    <row r="32" spans="7:25" x14ac:dyDescent="0.25">
      <c r="W32" s="11"/>
      <c r="Y32" s="11"/>
    </row>
    <row r="33" spans="7:25" x14ac:dyDescent="0.25">
      <c r="G33" s="17"/>
      <c r="W33" s="11"/>
      <c r="Y33" s="11"/>
    </row>
    <row r="34" spans="7:25" x14ac:dyDescent="0.25">
      <c r="G34" s="17"/>
      <c r="W34" s="11"/>
      <c r="Y34" s="11"/>
    </row>
    <row r="35" spans="7:25" x14ac:dyDescent="0.25">
      <c r="G35" s="17"/>
      <c r="W35" s="11"/>
      <c r="Y35" s="11"/>
    </row>
    <row r="36" spans="7:25" x14ac:dyDescent="0.25">
      <c r="G36" s="17"/>
      <c r="W36" s="11"/>
      <c r="Y36" s="11"/>
    </row>
    <row r="37" spans="7:25" x14ac:dyDescent="0.25">
      <c r="G37" s="17"/>
      <c r="W37" s="11"/>
      <c r="Y37" s="11"/>
    </row>
    <row r="38" spans="7:25" x14ac:dyDescent="0.25">
      <c r="G38" s="17"/>
      <c r="W38" s="11"/>
      <c r="Y38" s="11"/>
    </row>
    <row r="39" spans="7:25" x14ac:dyDescent="0.25">
      <c r="G39" s="17"/>
      <c r="W39" s="11"/>
      <c r="Y39" s="11"/>
    </row>
    <row r="40" spans="7:25" x14ac:dyDescent="0.25">
      <c r="G40" s="17"/>
      <c r="W40" s="11"/>
      <c r="Y40" s="11"/>
    </row>
    <row r="41" spans="7:25" x14ac:dyDescent="0.25">
      <c r="G41" s="17"/>
      <c r="W41" s="11"/>
      <c r="Y41" s="11"/>
    </row>
    <row r="42" spans="7:25" x14ac:dyDescent="0.25">
      <c r="G42" s="17"/>
      <c r="W42" s="11"/>
      <c r="Y42" s="11"/>
    </row>
    <row r="43" spans="7:25" x14ac:dyDescent="0.25">
      <c r="G43" s="17"/>
      <c r="W43" s="11"/>
      <c r="Y43" s="11"/>
    </row>
    <row r="44" spans="7:25" x14ac:dyDescent="0.25">
      <c r="G44" s="17"/>
      <c r="W44" s="11"/>
      <c r="Y44" s="11"/>
    </row>
    <row r="45" spans="7:25" x14ac:dyDescent="0.25">
      <c r="G45" s="17"/>
      <c r="W45" s="11"/>
      <c r="Y45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23" sqref="C23"/>
    </sheetView>
  </sheetViews>
  <sheetFormatPr defaultRowHeight="15" x14ac:dyDescent="0.25"/>
  <cols>
    <col min="1" max="1" width="11.5703125" customWidth="1"/>
    <col min="6" max="6" width="10.140625" bestFit="1" customWidth="1"/>
    <col min="7" max="7" width="9.140625" style="18"/>
    <col min="8" max="8" width="9.140625" style="20"/>
  </cols>
  <sheetData>
    <row r="1" spans="1:9" ht="27" customHeight="1" x14ac:dyDescent="0.25">
      <c r="A1" s="23" t="s">
        <v>143</v>
      </c>
      <c r="B1" s="24"/>
      <c r="C1" s="24"/>
      <c r="D1" s="24"/>
      <c r="E1" s="24"/>
      <c r="F1" s="24"/>
      <c r="G1" s="24"/>
      <c r="H1" s="24"/>
    </row>
    <row r="2" spans="1:9" ht="38.25" x14ac:dyDescent="0.25">
      <c r="A2" s="7" t="s">
        <v>38</v>
      </c>
      <c r="B2" s="7" t="s">
        <v>2</v>
      </c>
      <c r="C2" s="7" t="s">
        <v>3</v>
      </c>
      <c r="D2" s="8" t="s">
        <v>15</v>
      </c>
      <c r="E2" s="8" t="s">
        <v>16</v>
      </c>
      <c r="F2" s="8" t="s">
        <v>14</v>
      </c>
      <c r="G2" s="8" t="s">
        <v>56</v>
      </c>
      <c r="H2" s="21" t="s">
        <v>13</v>
      </c>
    </row>
    <row r="3" spans="1:9" x14ac:dyDescent="0.25">
      <c r="A3" s="30" t="s">
        <v>39</v>
      </c>
      <c r="B3" s="31"/>
      <c r="C3" s="31"/>
      <c r="D3" s="31"/>
      <c r="E3" s="31"/>
      <c r="F3" s="31"/>
      <c r="G3" s="32"/>
      <c r="H3" s="32"/>
    </row>
    <row r="4" spans="1:9" x14ac:dyDescent="0.25">
      <c r="A4" s="13" t="str">
        <f>'for Appendix'!A3</f>
        <v>03-B-9</v>
      </c>
      <c r="B4" s="13">
        <f>'for Appendix'!C3</f>
        <v>35.873779999999996</v>
      </c>
      <c r="C4" s="13">
        <f>'for Appendix'!D3</f>
        <v>-106.33015</v>
      </c>
      <c r="D4" s="14">
        <f>IF('for Appendix'!G3&lt;&gt;0,'for Appendix'!G3,"")</f>
        <v>38506</v>
      </c>
      <c r="E4" s="13">
        <f>IF('for Appendix'!H3&lt;&gt;0,'for Appendix'!H3,"")</f>
        <v>31.8</v>
      </c>
      <c r="F4" s="13" t="str">
        <f>'for Appendix'!J3&amp;" - "&amp;'for Appendix'!K3</f>
        <v>21.3 - 31.3</v>
      </c>
      <c r="G4" s="19">
        <f>'for Appendix'!V3</f>
        <v>8.5</v>
      </c>
      <c r="H4" s="22">
        <f>'for Appendix'!W3</f>
        <v>39274</v>
      </c>
    </row>
    <row r="5" spans="1:9" x14ac:dyDescent="0.25">
      <c r="A5" s="13" t="str">
        <f>'for Appendix'!A4</f>
        <v>R-12 OB</v>
      </c>
      <c r="B5" s="13">
        <f>'for Appendix'!C4</f>
        <v>35.858919999999998</v>
      </c>
      <c r="C5" s="13">
        <f>'for Appendix'!D4</f>
        <v>-106.22635</v>
      </c>
      <c r="D5" s="14" t="str">
        <f>IF('for Appendix'!G4&lt;&gt;0,'for Appendix'!G4,"")</f>
        <v/>
      </c>
      <c r="E5" s="13" t="str">
        <f>IF('for Appendix'!H4&lt;&gt;0,'for Appendix'!H4,"")</f>
        <v/>
      </c>
      <c r="F5" s="13" t="str">
        <f>'for Appendix'!J4&amp;" - "&amp;'for Appendix'!K4</f>
        <v xml:space="preserve"> - </v>
      </c>
      <c r="G5" s="19">
        <f>'for Appendix'!V4</f>
        <v>216</v>
      </c>
      <c r="H5" s="22">
        <f>'for Appendix'!W4</f>
        <v>35955</v>
      </c>
      <c r="I5" s="1"/>
    </row>
    <row r="6" spans="1:9" x14ac:dyDescent="0.25">
      <c r="A6" s="13" t="str">
        <f>'for Appendix'!A5</f>
        <v>R-12 S1</v>
      </c>
      <c r="B6" s="13">
        <f>'for Appendix'!C5</f>
        <v>35.858919999999998</v>
      </c>
      <c r="C6" s="13">
        <f>'for Appendix'!D5</f>
        <v>-106.22635</v>
      </c>
      <c r="D6" s="14" t="str">
        <f>IF('for Appendix'!G5&lt;&gt;0,'for Appendix'!G5,"")</f>
        <v/>
      </c>
      <c r="E6" s="13" t="str">
        <f>IF('for Appendix'!H5&lt;&gt;0,'for Appendix'!H5,"")</f>
        <v/>
      </c>
      <c r="F6" s="13" t="str">
        <f>'for Appendix'!J5&amp;" - "&amp;'for Appendix'!K5</f>
        <v>459 - 467.5</v>
      </c>
      <c r="G6" s="19">
        <f>'for Appendix'!V5</f>
        <v>6.33</v>
      </c>
      <c r="H6" s="22">
        <f>'for Appendix'!W5</f>
        <v>37141</v>
      </c>
      <c r="I6" s="1"/>
    </row>
    <row r="7" spans="1:9" s="1" customFormat="1" x14ac:dyDescent="0.25">
      <c r="A7" s="30" t="s">
        <v>40</v>
      </c>
      <c r="B7" s="30"/>
      <c r="C7" s="30"/>
      <c r="D7" s="30"/>
      <c r="E7" s="30"/>
      <c r="F7" s="30"/>
      <c r="G7" s="32"/>
      <c r="H7" s="32"/>
    </row>
    <row r="8" spans="1:9" x14ac:dyDescent="0.25">
      <c r="A8" s="13" t="str">
        <f>'for Appendix'!A6</f>
        <v>MCOBT-4.4</v>
      </c>
      <c r="B8" s="13">
        <f>'for Appendix'!C6</f>
        <v>35.860570000000003</v>
      </c>
      <c r="C8" s="13">
        <f>'for Appendix'!D6</f>
        <v>-106.27101999999999</v>
      </c>
      <c r="D8" s="14">
        <f>IF('for Appendix'!G6&lt;&gt;0,'for Appendix'!G6,"")</f>
        <v>37773</v>
      </c>
      <c r="E8" s="13">
        <f>IF('for Appendix'!H6&lt;&gt;0,'for Appendix'!H6,"")</f>
        <v>545</v>
      </c>
      <c r="F8" s="13" t="str">
        <f>'for Appendix'!J6&amp;" - "&amp;'for Appendix'!K6</f>
        <v>485.4 - 524</v>
      </c>
      <c r="G8" s="19">
        <f>'for Appendix'!V6</f>
        <v>53.6</v>
      </c>
      <c r="H8" s="22">
        <f>'for Appendix'!W6</f>
        <v>37368</v>
      </c>
      <c r="I8" s="1"/>
    </row>
    <row r="9" spans="1:9" ht="15" customHeight="1" x14ac:dyDescent="0.25">
      <c r="A9" s="13" t="str">
        <f>'for Appendix'!A7</f>
        <v>MCOI-4</v>
      </c>
      <c r="B9" s="13">
        <f>'for Appendix'!C7</f>
        <v>35.86065</v>
      </c>
      <c r="C9" s="13">
        <f>'for Appendix'!D7</f>
        <v>-106.27122</v>
      </c>
      <c r="D9" s="14">
        <f>IF('for Appendix'!G7&lt;&gt;0,'for Appendix'!G7,"")</f>
        <v>38298</v>
      </c>
      <c r="E9" s="13">
        <f>IF('for Appendix'!H7&lt;&gt;0,'for Appendix'!H7,"")</f>
        <v>525.70000000000005</v>
      </c>
      <c r="F9" s="13" t="str">
        <f>'for Appendix'!J7&amp;" - "&amp;'for Appendix'!K7</f>
        <v>498.9 - 522</v>
      </c>
      <c r="G9" s="19">
        <f>'for Appendix'!V7</f>
        <v>135</v>
      </c>
      <c r="H9" s="22">
        <f>'for Appendix'!W7</f>
        <v>38526</v>
      </c>
      <c r="I9" s="1"/>
    </row>
    <row r="10" spans="1:9" x14ac:dyDescent="0.25">
      <c r="A10" s="13" t="str">
        <f>'for Appendix'!A8</f>
        <v>MCOI-8</v>
      </c>
      <c r="B10" s="13">
        <f>'for Appendix'!C8</f>
        <v>35.862499999999997</v>
      </c>
      <c r="C10" s="13">
        <f>'for Appendix'!D8</f>
        <v>-106.27392</v>
      </c>
      <c r="D10" s="14">
        <f>IF('for Appendix'!G8&lt;&gt;0,'for Appendix'!G8,"")</f>
        <v>38360</v>
      </c>
      <c r="E10" s="13">
        <f>IF('for Appendix'!H8&lt;&gt;0,'for Appendix'!H8,"")</f>
        <v>678.6</v>
      </c>
      <c r="F10" s="13" t="str">
        <f>'for Appendix'!J8&amp;" - "&amp;'for Appendix'!K8</f>
        <v>665 - 674.96</v>
      </c>
      <c r="G10" s="19">
        <f>'for Appendix'!V8</f>
        <v>938</v>
      </c>
      <c r="H10" s="22">
        <f>'for Appendix'!W8</f>
        <v>38747</v>
      </c>
      <c r="I10" s="1"/>
    </row>
    <row r="11" spans="1:9" x14ac:dyDescent="0.25">
      <c r="A11" s="13" t="str">
        <f>'for Appendix'!A9</f>
        <v>R-55i</v>
      </c>
      <c r="B11" s="13">
        <f>'for Appendix'!C9</f>
        <v>35.829929999999997</v>
      </c>
      <c r="C11" s="13">
        <f>'for Appendix'!D9</f>
        <v>-106.22774</v>
      </c>
      <c r="D11" s="14">
        <f>IF('for Appendix'!G9&lt;&gt;0,'for Appendix'!G9,"")</f>
        <v>40561</v>
      </c>
      <c r="E11" s="13">
        <f>IF('for Appendix'!H9&lt;&gt;0,'for Appendix'!H9,"")</f>
        <v>541.4</v>
      </c>
      <c r="F11" s="13" t="str">
        <f>'for Appendix'!J9&amp;" - "&amp;'for Appendix'!K9</f>
        <v>510 - 531.1</v>
      </c>
      <c r="G11" s="19">
        <f>'for Appendix'!V9</f>
        <v>5.32</v>
      </c>
      <c r="H11" s="22">
        <f>'for Appendix'!W9</f>
        <v>40625</v>
      </c>
      <c r="I11" s="1"/>
    </row>
    <row r="12" spans="1:9" s="1" customFormat="1" x14ac:dyDescent="0.25">
      <c r="A12" s="30" t="s">
        <v>48</v>
      </c>
      <c r="B12" s="31"/>
      <c r="C12" s="31"/>
      <c r="D12" s="31"/>
      <c r="E12" s="31"/>
      <c r="F12" s="31"/>
      <c r="G12" s="32"/>
      <c r="H12" s="32"/>
    </row>
    <row r="13" spans="1:9" x14ac:dyDescent="0.25">
      <c r="A13" s="13" t="str">
        <f>'for Appendix'!A10</f>
        <v>R-5 OB</v>
      </c>
      <c r="B13" s="13">
        <f>'for Appendix'!C10</f>
        <v>35.873069999999998</v>
      </c>
      <c r="C13" s="13">
        <f>'for Appendix'!D10</f>
        <v>-106.22877</v>
      </c>
      <c r="D13" s="14" t="str">
        <f>IF('for Appendix'!G10&lt;&gt;0,'for Appendix'!G10,"")</f>
        <v/>
      </c>
      <c r="E13" s="13" t="str">
        <f>IF('for Appendix'!H10&lt;&gt;0,'for Appendix'!H10,"")</f>
        <v/>
      </c>
      <c r="F13" s="13" t="str">
        <f>'for Appendix'!J10&amp;" - "&amp;'for Appendix'!K10</f>
        <v xml:space="preserve"> - </v>
      </c>
      <c r="G13" s="19">
        <f>'for Appendix'!V10</f>
        <v>538</v>
      </c>
      <c r="H13" s="22">
        <f>'for Appendix'!W10</f>
        <v>37023</v>
      </c>
      <c r="I13" s="1"/>
    </row>
    <row r="14" spans="1:9" x14ac:dyDescent="0.25">
      <c r="A14" s="13" t="str">
        <f>'for Appendix'!A11</f>
        <v>R-7 S1</v>
      </c>
      <c r="B14" s="13">
        <f>'for Appendix'!C11</f>
        <v>35.874690000000001</v>
      </c>
      <c r="C14" s="13">
        <f>'for Appendix'!D11</f>
        <v>-106.27954</v>
      </c>
      <c r="D14" s="14" t="str">
        <f>IF('for Appendix'!G11&lt;&gt;0,'for Appendix'!G11,"")</f>
        <v/>
      </c>
      <c r="E14" s="13" t="str">
        <f>IF('for Appendix'!H11&lt;&gt;0,'for Appendix'!H11,"")</f>
        <v/>
      </c>
      <c r="F14" s="13" t="str">
        <f>'for Appendix'!J11&amp;" - "&amp;'for Appendix'!K11</f>
        <v>363.2 - 379.2</v>
      </c>
      <c r="G14" s="19">
        <f>'for Appendix'!V11</f>
        <v>48.8</v>
      </c>
      <c r="H14" s="22">
        <f>'for Appendix'!W11</f>
        <v>37306</v>
      </c>
      <c r="I14" s="1"/>
    </row>
    <row r="15" spans="1:9" x14ac:dyDescent="0.25">
      <c r="A15" s="13" t="str">
        <f>'for Appendix'!A12</f>
        <v>R-9i S2</v>
      </c>
      <c r="B15" s="13">
        <f>'for Appendix'!C12</f>
        <v>35.866959999999999</v>
      </c>
      <c r="C15" s="13">
        <f>'for Appendix'!D12</f>
        <v>-106.22372</v>
      </c>
      <c r="D15" s="14" t="str">
        <f>IF('for Appendix'!G12&lt;&gt;0,'for Appendix'!G12,"")</f>
        <v/>
      </c>
      <c r="E15" s="13" t="str">
        <f>IF('for Appendix'!H12&lt;&gt;0,'for Appendix'!H12,"")</f>
        <v/>
      </c>
      <c r="F15" s="13" t="str">
        <f>'for Appendix'!J12&amp;" - "&amp;'for Appendix'!K12</f>
        <v>269.6 - 280.3</v>
      </c>
      <c r="G15" s="19">
        <f>'for Appendix'!V12</f>
        <v>11</v>
      </c>
      <c r="H15" s="22">
        <f>'for Appendix'!W12</f>
        <v>36943</v>
      </c>
      <c r="I15" s="1"/>
    </row>
    <row r="16" spans="1:9" x14ac:dyDescent="0.25">
      <c r="A16" s="13" t="str">
        <f>'for Appendix'!A13</f>
        <v>Test Well 1A</v>
      </c>
      <c r="B16" s="13">
        <f>'for Appendix'!C13</f>
        <v>35.870330000000003</v>
      </c>
      <c r="C16" s="13">
        <f>'for Appendix'!D13</f>
        <v>-106.21746</v>
      </c>
      <c r="D16" s="14">
        <f>IF('for Appendix'!G13&lt;&gt;0,'for Appendix'!G13,"")</f>
        <v>18274</v>
      </c>
      <c r="E16" s="13">
        <f>IF('for Appendix'!H13&lt;&gt;0,'for Appendix'!H13,"")</f>
        <v>225</v>
      </c>
      <c r="F16" s="13" t="str">
        <f>'for Appendix'!J13&amp;" - "&amp;'for Appendix'!K13</f>
        <v>215 - 225</v>
      </c>
      <c r="G16" s="19">
        <f>'for Appendix'!V13</f>
        <v>2</v>
      </c>
      <c r="H16" s="22">
        <f>'for Appendix'!W13</f>
        <v>35944</v>
      </c>
      <c r="I16" s="1"/>
    </row>
    <row r="17" spans="1:9" x14ac:dyDescent="0.25">
      <c r="A17" s="13" t="str">
        <f>'for Appendix'!A14</f>
        <v>Test Well 2A</v>
      </c>
      <c r="B17" s="13">
        <f>'for Appendix'!C14</f>
        <v>35.884680000000003</v>
      </c>
      <c r="C17" s="13">
        <f>'for Appendix'!D14</f>
        <v>-106.27104</v>
      </c>
      <c r="D17" s="14">
        <f>IF('for Appendix'!G14&lt;&gt;0,'for Appendix'!G14,"")</f>
        <v>18301</v>
      </c>
      <c r="E17" s="13">
        <f>IF('for Appendix'!H14&lt;&gt;0,'for Appendix'!H14,"")</f>
        <v>133</v>
      </c>
      <c r="F17" s="13" t="str">
        <f>'for Appendix'!J14&amp;" - "&amp;'for Appendix'!K14</f>
        <v>123 - 133</v>
      </c>
      <c r="G17" s="19">
        <f>'for Appendix'!V14</f>
        <v>6.01</v>
      </c>
      <c r="H17" s="22">
        <f>'for Appendix'!W14</f>
        <v>40015</v>
      </c>
      <c r="I17" s="1"/>
    </row>
    <row r="18" spans="1:9" x14ac:dyDescent="0.25">
      <c r="A18" s="13" t="str">
        <f>'for Appendix'!A15</f>
        <v>03-B-10</v>
      </c>
      <c r="B18" s="13">
        <f>'for Appendix'!C15</f>
        <v>35.873719999999999</v>
      </c>
      <c r="C18" s="13">
        <f>'for Appendix'!D15</f>
        <v>-106.33011999999999</v>
      </c>
      <c r="D18" s="14">
        <f>IF('for Appendix'!G15&lt;&gt;0,'for Appendix'!G15,"")</f>
        <v>38507</v>
      </c>
      <c r="E18" s="13">
        <f>IF('for Appendix'!H15&lt;&gt;0,'for Appendix'!H15,"")</f>
        <v>31.1</v>
      </c>
      <c r="F18" s="13" t="str">
        <f>'for Appendix'!J15&amp;" - "&amp;'for Appendix'!K15</f>
        <v>20.6 - 30.6</v>
      </c>
      <c r="G18" s="19">
        <f>'for Appendix'!V15</f>
        <v>15.6</v>
      </c>
      <c r="H18" s="22">
        <f>'for Appendix'!W15</f>
        <v>38952</v>
      </c>
      <c r="I18" s="1"/>
    </row>
    <row r="19" spans="1:9" x14ac:dyDescent="0.25">
      <c r="A19" s="13" t="str">
        <f>'for Appendix'!A16</f>
        <v>R-19 S2</v>
      </c>
      <c r="B19" s="13">
        <f>'for Appendix'!C16</f>
        <v>35.837870000000002</v>
      </c>
      <c r="C19" s="13">
        <f>'for Appendix'!D16</f>
        <v>-106.28542</v>
      </c>
      <c r="D19" s="14" t="str">
        <f>IF('for Appendix'!G16&lt;&gt;0,'for Appendix'!G16,"")</f>
        <v/>
      </c>
      <c r="E19" s="13" t="str">
        <f>IF('for Appendix'!H16&lt;&gt;0,'for Appendix'!H16,"")</f>
        <v/>
      </c>
      <c r="F19" s="13" t="str">
        <f>'for Appendix'!J16&amp;" - "&amp;'for Appendix'!K16</f>
        <v>893.3 - 909.6</v>
      </c>
      <c r="G19" s="19">
        <f>'for Appendix'!V16</f>
        <v>46.6</v>
      </c>
      <c r="H19" s="22">
        <f>'for Appendix'!W16</f>
        <v>39882</v>
      </c>
      <c r="I19" s="1"/>
    </row>
    <row r="20" spans="1:9" x14ac:dyDescent="0.25">
      <c r="I20" s="1"/>
    </row>
  </sheetData>
  <mergeCells count="4">
    <mergeCell ref="A1:H1"/>
    <mergeCell ref="A3:H3"/>
    <mergeCell ref="A7:H7"/>
    <mergeCell ref="A12:H1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 Mapping- Original</vt:lpstr>
      <vt:lpstr>for Mapping</vt:lpstr>
      <vt:lpstr>Exhibit</vt:lpstr>
      <vt:lpstr>for Appendix- Original</vt:lpstr>
      <vt:lpstr>for Appendix</vt:lpstr>
      <vt:lpstr>Appendix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Casey</cp:lastModifiedBy>
  <cp:lastPrinted>2020-05-12T21:35:59Z</cp:lastPrinted>
  <dcterms:created xsi:type="dcterms:W3CDTF">2020-01-08T00:53:20Z</dcterms:created>
  <dcterms:modified xsi:type="dcterms:W3CDTF">2020-05-27T18:30:52Z</dcterms:modified>
</cp:coreProperties>
</file>