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23250" windowHeight="12570" activeTab="5"/>
  </bookViews>
  <sheets>
    <sheet name="for Mapping- Original" sheetId="27" r:id="rId1"/>
    <sheet name="for Mapping" sheetId="1" r:id="rId2"/>
    <sheet name="Exhibit" sheetId="24" r:id="rId3"/>
    <sheet name="for Appendix- Original" sheetId="28" r:id="rId4"/>
    <sheet name="for Appendix" sheetId="25" r:id="rId5"/>
    <sheet name="Appendix" sheetId="26" r:id="rId6"/>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26" l="1"/>
  <c r="B27" i="26"/>
  <c r="C27" i="26"/>
  <c r="D27" i="26"/>
  <c r="E27" i="26"/>
  <c r="F27" i="26"/>
  <c r="G27" i="26"/>
  <c r="H27" i="26"/>
  <c r="A5" i="27"/>
  <c r="A6" i="27" s="1"/>
  <c r="A7" i="27" s="1"/>
  <c r="A8" i="27" s="1"/>
  <c r="A9" i="27" s="1"/>
  <c r="A10" i="27" s="1"/>
  <c r="A11" i="27" s="1"/>
  <c r="A12" i="27" s="1"/>
  <c r="A13" i="27" s="1"/>
  <c r="A14" i="27" s="1"/>
  <c r="A15" i="27" s="1"/>
  <c r="A16" i="27" s="1"/>
  <c r="A17" i="27" s="1"/>
  <c r="A18" i="27" s="1"/>
  <c r="A19" i="27" s="1"/>
  <c r="A20" i="27" s="1"/>
  <c r="A21" i="27" s="1"/>
  <c r="A22" i="27" s="1"/>
  <c r="A23" i="27" s="1"/>
  <c r="A24" i="27" s="1"/>
  <c r="A25" i="27" s="1"/>
  <c r="A26" i="27" s="1"/>
  <c r="A27" i="27" s="1"/>
  <c r="A28" i="27" s="1"/>
  <c r="A29" i="27" s="1"/>
  <c r="A30" i="27" s="1"/>
  <c r="A31" i="27" s="1"/>
  <c r="A32" i="27" s="1"/>
  <c r="A33" i="27" s="1"/>
  <c r="A34" i="27" s="1"/>
  <c r="A35" i="27" s="1"/>
  <c r="A36" i="27" s="1"/>
  <c r="A37" i="27" s="1"/>
  <c r="A38" i="27" s="1"/>
  <c r="A39" i="27" s="1"/>
  <c r="A40" i="27" s="1"/>
  <c r="A41" i="27" s="1"/>
  <c r="A42" i="27" s="1"/>
  <c r="A43" i="27" s="1"/>
  <c r="A44" i="27" s="1"/>
  <c r="A45" i="27" s="1"/>
  <c r="A46" i="27" s="1"/>
  <c r="A47" i="27" s="1"/>
  <c r="A48" i="27" s="1"/>
  <c r="A49" i="27" s="1"/>
  <c r="A50" i="27" s="1"/>
  <c r="A51" i="27" s="1"/>
  <c r="A52" i="27" s="1"/>
  <c r="A53" i="27" s="1"/>
  <c r="A54" i="27" s="1"/>
  <c r="A55" i="27" s="1"/>
  <c r="A56" i="27" s="1"/>
  <c r="A57" i="27" s="1"/>
  <c r="A58" i="27" s="1"/>
  <c r="A59" i="27" s="1"/>
  <c r="A60" i="27" s="1"/>
  <c r="A61" i="27" s="1"/>
  <c r="A62" i="27" s="1"/>
  <c r="A63" i="27" s="1"/>
  <c r="A64" i="27" s="1"/>
  <c r="A65" i="27" s="1"/>
  <c r="A66" i="27" s="1"/>
  <c r="A67" i="27" s="1"/>
  <c r="A68" i="27" s="1"/>
  <c r="A69" i="27" s="1"/>
  <c r="A70" i="27" s="1"/>
  <c r="A71" i="27" s="1"/>
  <c r="A72" i="27" s="1"/>
  <c r="A73" i="27" s="1"/>
  <c r="A74" i="27" s="1"/>
  <c r="A75" i="27" s="1"/>
  <c r="A76" i="27" s="1"/>
  <c r="A77" i="27" s="1"/>
  <c r="A78" i="27" s="1"/>
  <c r="A79" i="27" s="1"/>
  <c r="A80" i="27" s="1"/>
  <c r="A4" i="27"/>
  <c r="A65" i="24" l="1"/>
  <c r="B65" i="24"/>
  <c r="C65" i="24"/>
  <c r="D65" i="24"/>
  <c r="E65" i="24"/>
  <c r="F65" i="24"/>
  <c r="A66" i="24"/>
  <c r="B66" i="24"/>
  <c r="C66" i="24"/>
  <c r="D66" i="24"/>
  <c r="E66" i="24"/>
  <c r="F66" i="24"/>
  <c r="A67" i="24"/>
  <c r="B67" i="24"/>
  <c r="C67" i="24"/>
  <c r="D67" i="24"/>
  <c r="E67" i="24"/>
  <c r="F67" i="24"/>
  <c r="A68" i="24"/>
  <c r="B68" i="24"/>
  <c r="C68" i="24"/>
  <c r="D68" i="24"/>
  <c r="E68" i="24"/>
  <c r="F68" i="24"/>
  <c r="A69" i="24"/>
  <c r="B69" i="24"/>
  <c r="C69" i="24"/>
  <c r="D69" i="24"/>
  <c r="E69" i="24"/>
  <c r="F69" i="24"/>
  <c r="A70" i="24"/>
  <c r="B70" i="24"/>
  <c r="C70" i="24"/>
  <c r="D70" i="24"/>
  <c r="E70" i="24"/>
  <c r="F70" i="24"/>
  <c r="A71" i="24"/>
  <c r="B71" i="24"/>
  <c r="C71" i="24"/>
  <c r="D71" i="24"/>
  <c r="E71" i="24"/>
  <c r="F71" i="24"/>
  <c r="A72" i="24"/>
  <c r="B72" i="24"/>
  <c r="C72" i="24"/>
  <c r="D72" i="24"/>
  <c r="E72" i="24"/>
  <c r="F72" i="24"/>
  <c r="A73" i="24"/>
  <c r="B73" i="24"/>
  <c r="C73" i="24"/>
  <c r="D73" i="24"/>
  <c r="E73" i="24"/>
  <c r="F73" i="24"/>
  <c r="A74" i="24"/>
  <c r="B74" i="24"/>
  <c r="C74" i="24"/>
  <c r="D74" i="24"/>
  <c r="E74" i="24"/>
  <c r="F74" i="24"/>
  <c r="A75" i="24"/>
  <c r="B75" i="24"/>
  <c r="C75" i="24"/>
  <c r="D75" i="24"/>
  <c r="E75" i="24"/>
  <c r="F75" i="24"/>
  <c r="A76" i="24"/>
  <c r="B76" i="24"/>
  <c r="C76" i="24"/>
  <c r="D76" i="24"/>
  <c r="E76" i="24"/>
  <c r="F76" i="24"/>
  <c r="A77" i="24"/>
  <c r="B77" i="24"/>
  <c r="C77" i="24"/>
  <c r="D77" i="24"/>
  <c r="E77" i="24"/>
  <c r="F77" i="24"/>
  <c r="A78" i="24"/>
  <c r="B78" i="24"/>
  <c r="C78" i="24"/>
  <c r="D78" i="24"/>
  <c r="E78" i="24"/>
  <c r="F78" i="24"/>
  <c r="A79" i="24"/>
  <c r="B79" i="24"/>
  <c r="C79" i="24"/>
  <c r="D79" i="24"/>
  <c r="E79" i="24"/>
  <c r="F79" i="24"/>
  <c r="A80" i="24"/>
  <c r="B80" i="24"/>
  <c r="C80" i="24"/>
  <c r="D80" i="24"/>
  <c r="E80" i="24"/>
  <c r="F80" i="24"/>
  <c r="A81" i="24"/>
  <c r="B81" i="24"/>
  <c r="C81" i="24"/>
  <c r="D81" i="24"/>
  <c r="E81" i="24"/>
  <c r="F81" i="24"/>
  <c r="A82" i="24"/>
  <c r="B82" i="24"/>
  <c r="C82" i="24"/>
  <c r="D82" i="24"/>
  <c r="E82" i="24"/>
  <c r="F82" i="24"/>
  <c r="A83" i="24"/>
  <c r="B83" i="24"/>
  <c r="C83" i="24"/>
  <c r="D83" i="24"/>
  <c r="E83" i="24"/>
  <c r="F83" i="24"/>
  <c r="A28" i="24"/>
  <c r="B28" i="24"/>
  <c r="C28" i="24"/>
  <c r="D28" i="24"/>
  <c r="E28" i="24"/>
  <c r="F28" i="24"/>
  <c r="A29" i="24"/>
  <c r="B29" i="24"/>
  <c r="C29" i="24"/>
  <c r="D29" i="24"/>
  <c r="E29" i="24"/>
  <c r="F29" i="24"/>
  <c r="A30" i="24"/>
  <c r="B30" i="24"/>
  <c r="C30" i="24"/>
  <c r="D30" i="24"/>
  <c r="E30" i="24"/>
  <c r="F30" i="24"/>
  <c r="A31" i="24"/>
  <c r="B31" i="24"/>
  <c r="C31" i="24"/>
  <c r="D31" i="24"/>
  <c r="E31" i="24"/>
  <c r="F31" i="24"/>
  <c r="A32" i="24"/>
  <c r="B32" i="24"/>
  <c r="C32" i="24"/>
  <c r="D32" i="24"/>
  <c r="E32" i="24"/>
  <c r="F32" i="24"/>
  <c r="A33" i="24"/>
  <c r="B33" i="24"/>
  <c r="C33" i="24"/>
  <c r="D33" i="24"/>
  <c r="E33" i="24"/>
  <c r="F33" i="24"/>
  <c r="A34" i="24"/>
  <c r="B34" i="24"/>
  <c r="C34" i="24"/>
  <c r="D34" i="24"/>
  <c r="E34" i="24"/>
  <c r="F34" i="24"/>
  <c r="A35" i="24"/>
  <c r="B35" i="24"/>
  <c r="C35" i="24"/>
  <c r="D35" i="24"/>
  <c r="E35" i="24"/>
  <c r="F35" i="24"/>
  <c r="A36" i="24"/>
  <c r="B36" i="24"/>
  <c r="C36" i="24"/>
  <c r="D36" i="24"/>
  <c r="E36" i="24"/>
  <c r="F36" i="24"/>
  <c r="A37" i="24"/>
  <c r="B37" i="24"/>
  <c r="C37" i="24"/>
  <c r="D37" i="24"/>
  <c r="E37" i="24"/>
  <c r="F37" i="24"/>
  <c r="A38" i="24"/>
  <c r="B38" i="24"/>
  <c r="C38" i="24"/>
  <c r="D38" i="24"/>
  <c r="E38" i="24"/>
  <c r="F38" i="24"/>
  <c r="A39" i="24"/>
  <c r="B39" i="24"/>
  <c r="C39" i="24"/>
  <c r="D39" i="24"/>
  <c r="E39" i="24"/>
  <c r="F39" i="24"/>
  <c r="A40" i="24"/>
  <c r="B40" i="24"/>
  <c r="C40" i="24"/>
  <c r="D40" i="24"/>
  <c r="E40" i="24"/>
  <c r="F40" i="24"/>
  <c r="A41" i="24"/>
  <c r="B41" i="24"/>
  <c r="C41" i="24"/>
  <c r="D41" i="24"/>
  <c r="E41" i="24"/>
  <c r="F41" i="24"/>
  <c r="A42" i="24"/>
  <c r="B42" i="24"/>
  <c r="C42" i="24"/>
  <c r="D42" i="24"/>
  <c r="E42" i="24"/>
  <c r="F42" i="24"/>
  <c r="A43" i="24"/>
  <c r="B43" i="24"/>
  <c r="C43" i="24"/>
  <c r="D43" i="24"/>
  <c r="E43" i="24"/>
  <c r="F43" i="24"/>
  <c r="A44" i="24"/>
  <c r="B44" i="24"/>
  <c r="C44" i="24"/>
  <c r="D44" i="24"/>
  <c r="E44" i="24"/>
  <c r="F44" i="24"/>
  <c r="A45" i="24"/>
  <c r="B45" i="24"/>
  <c r="C45" i="24"/>
  <c r="D45" i="24"/>
  <c r="E45" i="24"/>
  <c r="F45" i="24"/>
  <c r="A46" i="24"/>
  <c r="B46" i="24"/>
  <c r="C46" i="24"/>
  <c r="D46" i="24"/>
  <c r="E46" i="24"/>
  <c r="F46" i="24"/>
  <c r="A47" i="24"/>
  <c r="B47" i="24"/>
  <c r="C47" i="24"/>
  <c r="D47" i="24"/>
  <c r="E47" i="24"/>
  <c r="F47" i="24"/>
  <c r="A48" i="24"/>
  <c r="B48" i="24"/>
  <c r="C48" i="24"/>
  <c r="D48" i="24"/>
  <c r="E48" i="24"/>
  <c r="F48" i="24"/>
  <c r="A49" i="24"/>
  <c r="B49" i="24"/>
  <c r="C49" i="24"/>
  <c r="D49" i="24"/>
  <c r="E49" i="24"/>
  <c r="F49" i="24"/>
  <c r="A50" i="24"/>
  <c r="B50" i="24"/>
  <c r="C50" i="24"/>
  <c r="D50" i="24"/>
  <c r="E50" i="24"/>
  <c r="F50" i="24"/>
  <c r="A51" i="24"/>
  <c r="B51" i="24"/>
  <c r="C51" i="24"/>
  <c r="D51" i="24"/>
  <c r="E51" i="24"/>
  <c r="F51" i="24"/>
  <c r="A53" i="24"/>
  <c r="B53" i="24"/>
  <c r="C53" i="24"/>
  <c r="D53" i="24"/>
  <c r="E53" i="24"/>
  <c r="F53" i="24"/>
  <c r="A54" i="24"/>
  <c r="B54" i="24"/>
  <c r="C54" i="24"/>
  <c r="D54" i="24"/>
  <c r="E54" i="24"/>
  <c r="F54" i="24"/>
  <c r="A55" i="24"/>
  <c r="B55" i="24"/>
  <c r="C55" i="24"/>
  <c r="D55" i="24"/>
  <c r="E55" i="24"/>
  <c r="F55" i="24"/>
  <c r="A57" i="24"/>
  <c r="B57" i="24"/>
  <c r="C57" i="24"/>
  <c r="D57" i="24"/>
  <c r="E57" i="24"/>
  <c r="F57" i="24"/>
  <c r="A58" i="24"/>
  <c r="B58" i="24"/>
  <c r="C58" i="24"/>
  <c r="D58" i="24"/>
  <c r="E58" i="24"/>
  <c r="F58" i="24"/>
  <c r="A59" i="24"/>
  <c r="B59" i="24"/>
  <c r="C59" i="24"/>
  <c r="D59" i="24"/>
  <c r="E59" i="24"/>
  <c r="F59" i="24"/>
  <c r="A60" i="24"/>
  <c r="B60" i="24"/>
  <c r="C60" i="24"/>
  <c r="D60" i="24"/>
  <c r="E60" i="24"/>
  <c r="F60" i="24"/>
  <c r="A61" i="24"/>
  <c r="B61" i="24"/>
  <c r="C61" i="24"/>
  <c r="D61" i="24"/>
  <c r="E61" i="24"/>
  <c r="F61" i="24"/>
  <c r="A62" i="24"/>
  <c r="B62" i="24"/>
  <c r="C62" i="24"/>
  <c r="D62" i="24"/>
  <c r="E62" i="24"/>
  <c r="F62" i="24"/>
  <c r="A63" i="24"/>
  <c r="B63" i="24"/>
  <c r="C63" i="24"/>
  <c r="D63" i="24"/>
  <c r="E63" i="24"/>
  <c r="F63" i="24"/>
  <c r="A64" i="24"/>
  <c r="B64" i="24"/>
  <c r="C64" i="24"/>
  <c r="D64" i="24"/>
  <c r="E64" i="24"/>
  <c r="F64" i="24"/>
  <c r="A27" i="24"/>
  <c r="B27" i="24"/>
  <c r="C27" i="24"/>
  <c r="D27" i="24"/>
  <c r="E27" i="24"/>
  <c r="F27" i="24"/>
  <c r="A25" i="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H4" i="26" l="1"/>
  <c r="H6" i="26"/>
  <c r="H7" i="26"/>
  <c r="H8" i="26"/>
  <c r="H9" i="26"/>
  <c r="H11" i="26"/>
  <c r="H12" i="26"/>
  <c r="H13" i="26"/>
  <c r="H14" i="26"/>
  <c r="H15" i="26"/>
  <c r="H16" i="26"/>
  <c r="H17" i="26"/>
  <c r="H18" i="26"/>
  <c r="H19" i="26"/>
  <c r="H20" i="26"/>
  <c r="H21" i="26"/>
  <c r="H22" i="26"/>
  <c r="H23" i="26"/>
  <c r="H24" i="26"/>
  <c r="H25" i="26"/>
  <c r="H26" i="26"/>
  <c r="G6" i="26"/>
  <c r="G7" i="26"/>
  <c r="G8" i="26"/>
  <c r="G9" i="26"/>
  <c r="G11" i="26"/>
  <c r="G12" i="26"/>
  <c r="G13" i="26"/>
  <c r="G14" i="26"/>
  <c r="G15" i="26"/>
  <c r="G16" i="26"/>
  <c r="G17" i="26"/>
  <c r="G18" i="26"/>
  <c r="G19" i="26"/>
  <c r="G20" i="26"/>
  <c r="G21" i="26"/>
  <c r="G22" i="26"/>
  <c r="G23" i="26"/>
  <c r="G24" i="26"/>
  <c r="G25" i="26"/>
  <c r="G26" i="26"/>
  <c r="G4" i="26"/>
  <c r="A23" i="26"/>
  <c r="B23" i="26"/>
  <c r="C23" i="26"/>
  <c r="D23" i="26"/>
  <c r="E23" i="26"/>
  <c r="F23" i="26"/>
  <c r="A24" i="26"/>
  <c r="B24" i="26"/>
  <c r="C24" i="26"/>
  <c r="D24" i="26"/>
  <c r="E24" i="26"/>
  <c r="F24" i="26"/>
  <c r="A25" i="26"/>
  <c r="B25" i="26"/>
  <c r="C25" i="26"/>
  <c r="D25" i="26"/>
  <c r="E25" i="26"/>
  <c r="F25" i="26"/>
  <c r="A26" i="26"/>
  <c r="B26" i="26"/>
  <c r="C26" i="26"/>
  <c r="D26" i="26"/>
  <c r="E26" i="26"/>
  <c r="F26" i="26"/>
  <c r="A20" i="26"/>
  <c r="B20" i="26"/>
  <c r="C20" i="26"/>
  <c r="D20" i="26"/>
  <c r="E20" i="26"/>
  <c r="F20" i="26"/>
  <c r="A21" i="26"/>
  <c r="B21" i="26"/>
  <c r="C21" i="26"/>
  <c r="D21" i="26"/>
  <c r="E21" i="26"/>
  <c r="F21" i="26"/>
  <c r="A22" i="26"/>
  <c r="B22" i="26"/>
  <c r="C22" i="26"/>
  <c r="D22" i="26"/>
  <c r="E22" i="26"/>
  <c r="F22" i="26"/>
  <c r="A6" i="26"/>
  <c r="B6" i="26"/>
  <c r="C6" i="26"/>
  <c r="D6" i="26"/>
  <c r="E6" i="26"/>
  <c r="F6" i="26"/>
  <c r="A7" i="26"/>
  <c r="B7" i="26"/>
  <c r="C7" i="26"/>
  <c r="D7" i="26"/>
  <c r="E7" i="26"/>
  <c r="F7" i="26"/>
  <c r="A8" i="26"/>
  <c r="B8" i="26"/>
  <c r="C8" i="26"/>
  <c r="D8" i="26"/>
  <c r="E8" i="26"/>
  <c r="F8" i="26"/>
  <c r="A9" i="26"/>
  <c r="B9" i="26"/>
  <c r="C9" i="26"/>
  <c r="D9" i="26"/>
  <c r="E9" i="26"/>
  <c r="F9" i="26"/>
  <c r="A11" i="26"/>
  <c r="B11" i="26"/>
  <c r="C11" i="26"/>
  <c r="D11" i="26"/>
  <c r="E11" i="26"/>
  <c r="F11" i="26"/>
  <c r="A12" i="26"/>
  <c r="B12" i="26"/>
  <c r="C12" i="26"/>
  <c r="D12" i="26"/>
  <c r="E12" i="26"/>
  <c r="F12" i="26"/>
  <c r="A13" i="26"/>
  <c r="B13" i="26"/>
  <c r="C13" i="26"/>
  <c r="D13" i="26"/>
  <c r="E13" i="26"/>
  <c r="F13" i="26"/>
  <c r="A14" i="26"/>
  <c r="B14" i="26"/>
  <c r="C14" i="26"/>
  <c r="D14" i="26"/>
  <c r="E14" i="26"/>
  <c r="F14" i="26"/>
  <c r="A15" i="26"/>
  <c r="B15" i="26"/>
  <c r="C15" i="26"/>
  <c r="D15" i="26"/>
  <c r="E15" i="26"/>
  <c r="F15" i="26"/>
  <c r="A16" i="26"/>
  <c r="B16" i="26"/>
  <c r="C16" i="26"/>
  <c r="D16" i="26"/>
  <c r="E16" i="26"/>
  <c r="F16" i="26"/>
  <c r="A17" i="26"/>
  <c r="B17" i="26"/>
  <c r="C17" i="26"/>
  <c r="D17" i="26"/>
  <c r="E17" i="26"/>
  <c r="F17" i="26"/>
  <c r="A18" i="26"/>
  <c r="B18" i="26"/>
  <c r="C18" i="26"/>
  <c r="D18" i="26"/>
  <c r="E18" i="26"/>
  <c r="F18" i="26"/>
  <c r="A19" i="26"/>
  <c r="B19" i="26"/>
  <c r="C19" i="26"/>
  <c r="D19" i="26"/>
  <c r="E19" i="26"/>
  <c r="F19" i="26"/>
  <c r="F4" i="26"/>
  <c r="E4" i="26"/>
  <c r="D4" i="26"/>
  <c r="C4" i="26"/>
  <c r="B4" i="26"/>
  <c r="A4" i="26"/>
  <c r="A4" i="1" l="1"/>
  <c r="A5" i="1"/>
  <c r="A6" i="1" s="1"/>
  <c r="A7" i="1" s="1"/>
  <c r="A8" i="1" s="1"/>
  <c r="A9" i="1" s="1"/>
  <c r="A10" i="1" s="1"/>
  <c r="A11" i="1" s="1"/>
  <c r="A12" i="1" s="1"/>
  <c r="A13" i="1" s="1"/>
  <c r="A14" i="1" s="1"/>
  <c r="A15" i="1" s="1"/>
  <c r="A16" i="1" s="1"/>
  <c r="A17" i="1" s="1"/>
  <c r="A18" i="1" s="1"/>
  <c r="A19" i="1" s="1"/>
  <c r="A20" i="1" s="1"/>
  <c r="A21" i="1" s="1"/>
  <c r="A22" i="1" s="1"/>
  <c r="A23" i="1" s="1"/>
  <c r="A24" i="1" s="1"/>
  <c r="E24" i="24" l="1"/>
  <c r="E25" i="24"/>
  <c r="E26" i="24"/>
  <c r="E23" i="24"/>
  <c r="E5" i="24"/>
  <c r="E6" i="24"/>
  <c r="E7" i="24"/>
  <c r="E8" i="24"/>
  <c r="E9" i="24"/>
  <c r="E10" i="24"/>
  <c r="E11" i="24"/>
  <c r="E12" i="24"/>
  <c r="E13" i="24"/>
  <c r="E14" i="24"/>
  <c r="E15" i="24"/>
  <c r="E17" i="24"/>
  <c r="E18" i="24"/>
  <c r="E19" i="24"/>
  <c r="E20" i="24"/>
  <c r="E21" i="24"/>
  <c r="E22" i="24"/>
  <c r="E4" i="24"/>
  <c r="D4" i="24"/>
  <c r="A5" i="24"/>
  <c r="B5" i="24"/>
  <c r="C5" i="24"/>
  <c r="D5" i="24"/>
  <c r="F5" i="24"/>
  <c r="A6" i="24"/>
  <c r="B6" i="24"/>
  <c r="C6" i="24"/>
  <c r="D6" i="24"/>
  <c r="F6" i="24"/>
  <c r="A7" i="24"/>
  <c r="B7" i="24"/>
  <c r="C7" i="24"/>
  <c r="D7" i="24"/>
  <c r="F7" i="24"/>
  <c r="A8" i="24"/>
  <c r="B8" i="24"/>
  <c r="C8" i="24"/>
  <c r="D8" i="24"/>
  <c r="F8" i="24"/>
  <c r="A9" i="24"/>
  <c r="B9" i="24"/>
  <c r="C9" i="24"/>
  <c r="D9" i="24"/>
  <c r="F9" i="24"/>
  <c r="A10" i="24"/>
  <c r="B10" i="24"/>
  <c r="C10" i="24"/>
  <c r="D10" i="24"/>
  <c r="F10" i="24"/>
  <c r="A11" i="24"/>
  <c r="B11" i="24"/>
  <c r="C11" i="24"/>
  <c r="D11" i="24"/>
  <c r="F11" i="24"/>
  <c r="A12" i="24"/>
  <c r="B12" i="24"/>
  <c r="C12" i="24"/>
  <c r="D12" i="24"/>
  <c r="F12" i="24"/>
  <c r="A13" i="24"/>
  <c r="B13" i="24"/>
  <c r="C13" i="24"/>
  <c r="D13" i="24"/>
  <c r="F13" i="24"/>
  <c r="A14" i="24"/>
  <c r="B14" i="24"/>
  <c r="C14" i="24"/>
  <c r="D14" i="24"/>
  <c r="F14" i="24"/>
  <c r="A15" i="24"/>
  <c r="B15" i="24"/>
  <c r="C15" i="24"/>
  <c r="D15" i="24"/>
  <c r="F15" i="24"/>
  <c r="A17" i="24"/>
  <c r="B17" i="24"/>
  <c r="C17" i="24"/>
  <c r="D17" i="24"/>
  <c r="F17" i="24"/>
  <c r="A18" i="24"/>
  <c r="B18" i="24"/>
  <c r="C18" i="24"/>
  <c r="D18" i="24"/>
  <c r="F18" i="24"/>
  <c r="A19" i="24"/>
  <c r="B19" i="24"/>
  <c r="C19" i="24"/>
  <c r="D19" i="24"/>
  <c r="F19" i="24"/>
  <c r="A20" i="24"/>
  <c r="B20" i="24"/>
  <c r="C20" i="24"/>
  <c r="D20" i="24"/>
  <c r="F20" i="24"/>
  <c r="A21" i="24"/>
  <c r="B21" i="24"/>
  <c r="C21" i="24"/>
  <c r="D21" i="24"/>
  <c r="F21" i="24"/>
  <c r="A22" i="24"/>
  <c r="B22" i="24"/>
  <c r="C22" i="24"/>
  <c r="D22" i="24"/>
  <c r="F22" i="24"/>
  <c r="A23" i="24"/>
  <c r="B23" i="24"/>
  <c r="C23" i="24"/>
  <c r="D23" i="24"/>
  <c r="F23" i="24"/>
  <c r="A24" i="24"/>
  <c r="B24" i="24"/>
  <c r="C24" i="24"/>
  <c r="D24" i="24"/>
  <c r="F24" i="24"/>
  <c r="A25" i="24"/>
  <c r="B25" i="24"/>
  <c r="C25" i="24"/>
  <c r="D25" i="24"/>
  <c r="F25" i="24"/>
  <c r="A26" i="24"/>
  <c r="B26" i="24"/>
  <c r="C26" i="24"/>
  <c r="D26" i="24"/>
  <c r="F26" i="24"/>
  <c r="A4" i="24"/>
  <c r="B4" i="24"/>
  <c r="C4" i="24"/>
  <c r="F4" i="24"/>
</calcChain>
</file>

<file path=xl/sharedStrings.xml><?xml version="1.0" encoding="utf-8"?>
<sst xmlns="http://schemas.openxmlformats.org/spreadsheetml/2006/main" count="2490" uniqueCount="241">
  <si>
    <r>
      <rPr>
        <b/>
        <sz val="10"/>
        <rFont val="Arial Narrow"/>
        <family val="2"/>
      </rPr>
      <t>Location ID</t>
    </r>
  </si>
  <si>
    <r>
      <rPr>
        <b/>
        <sz val="10"/>
        <rFont val="Arial Narrow"/>
        <family val="2"/>
      </rPr>
      <t>Type</t>
    </r>
  </si>
  <si>
    <t>Latitude</t>
  </si>
  <si>
    <t>Longitude</t>
  </si>
  <si>
    <t>Geologic Unit</t>
  </si>
  <si>
    <t>Well Installation Date</t>
  </si>
  <si>
    <t>Total Well Depth [ft]</t>
  </si>
  <si>
    <t>Well Diameter [in]</t>
  </si>
  <si>
    <t>Screen Top [ft]</t>
  </si>
  <si>
    <t>Screen Bottom [ft]</t>
  </si>
  <si>
    <t>Comments</t>
  </si>
  <si>
    <t>Ground Elevation</t>
  </si>
  <si>
    <t>WELL_COMPLETION_REPORT_URL</t>
  </si>
  <si>
    <t>Max Date</t>
  </si>
  <si>
    <t>Screened Interval [ft]</t>
  </si>
  <si>
    <t>Well Install Date</t>
  </si>
  <si>
    <t>Well Depth [ft]</t>
  </si>
  <si>
    <t>Monitoring Area</t>
  </si>
  <si>
    <t>Watershed</t>
  </si>
  <si>
    <t>Well Status</t>
  </si>
  <si>
    <t>Inactive Date</t>
  </si>
  <si>
    <t>TOC Elevation</t>
  </si>
  <si>
    <t>LWA Notes</t>
  </si>
  <si>
    <t>Source</t>
  </si>
  <si>
    <t>General</t>
  </si>
  <si>
    <t>Pajarito</t>
  </si>
  <si>
    <t>A</t>
  </si>
  <si>
    <t>[84]</t>
  </si>
  <si>
    <t>Well Info</t>
  </si>
  <si>
    <t>TA-54</t>
  </si>
  <si>
    <t>Ground Elevation updated from MW</t>
  </si>
  <si>
    <t>Chromium</t>
  </si>
  <si>
    <t>TA-21</t>
  </si>
  <si>
    <t>Los Alamos</t>
  </si>
  <si>
    <t>Ground Elevation updated from MW, Well Diameter [in] updated from MW</t>
  </si>
  <si>
    <t>Sandia</t>
  </si>
  <si>
    <t>Well Diameter [in] updated from MW</t>
  </si>
  <si>
    <t>Well ID</t>
  </si>
  <si>
    <t>Sandia Canyon</t>
  </si>
  <si>
    <t>Mortendad Canyon</t>
  </si>
  <si>
    <t>Exceedance</t>
  </si>
  <si>
    <t>Substantial</t>
  </si>
  <si>
    <t>Active</t>
  </si>
  <si>
    <t>Lower Mortendad</t>
  </si>
  <si>
    <t>MON</t>
  </si>
  <si>
    <t>Upper Mortendad</t>
  </si>
  <si>
    <t>Location Type</t>
  </si>
  <si>
    <t>Substantial Data</t>
  </si>
  <si>
    <t>Los Alamos and Pajarito Canyons</t>
  </si>
  <si>
    <t>Max Cr</t>
  </si>
  <si>
    <t>Length</t>
  </si>
  <si>
    <t>Last Cr</t>
  </si>
  <si>
    <t>Last Date</t>
  </si>
  <si>
    <t>Brass cap location, Brass cap location, Brass cap location</t>
  </si>
  <si>
    <t>Ground Elevation updated from MW, Geologic Unit Code updated from MW, Well Diameter [in] updated from MW</t>
  </si>
  <si>
    <r>
      <t>Max Cr [</t>
    </r>
    <r>
      <rPr>
        <sz val="10"/>
        <color rgb="FF000000"/>
        <rFont val="Calibri"/>
        <family val="2"/>
      </rPr>
      <t>µ</t>
    </r>
    <r>
      <rPr>
        <sz val="10"/>
        <color rgb="FF000000"/>
        <rFont val="Times New Roman"/>
        <family val="1"/>
      </rPr>
      <t>g/L]</t>
    </r>
  </si>
  <si>
    <t>PM-1</t>
  </si>
  <si>
    <t>Regional</t>
  </si>
  <si>
    <t>Water supply well</t>
  </si>
  <si>
    <t>PM-3</t>
  </si>
  <si>
    <t>R-10 S1</t>
  </si>
  <si>
    <t>Tsf</t>
  </si>
  <si>
    <t>Brass Cap location Kleinfelder survey, Brass Cap location Kleinfelder survey</t>
  </si>
  <si>
    <t>R-10 S2</t>
  </si>
  <si>
    <t>R-10a</t>
  </si>
  <si>
    <t>Single Completion top of Regional Aquifer, Brass Cap location Kleinfelder survey, Brass Cap location Kleinfelder survey</t>
  </si>
  <si>
    <t>R-11</t>
  </si>
  <si>
    <t>Tp</t>
  </si>
  <si>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</si>
  <si>
    <t>R-35a</t>
  </si>
  <si>
    <t>Tsfu</t>
  </si>
  <si>
    <t>Brass monument survey  Resurvey 02/10/09, ER GIS, Brass monument survey  Resurvey 02/10/09</t>
  </si>
  <si>
    <t>R-35b</t>
  </si>
  <si>
    <t>Tpf</t>
  </si>
  <si>
    <t>Brass monument survey  resurvey 02/10/09, Brass monument survey  resurvey 02/10/09, ER GIS</t>
  </si>
  <si>
    <t>R-36</t>
  </si>
  <si>
    <t>Preliminary data // ref elev is brass cap shown in WCR: 6589.91, Brass cap location resurvey of 2/10/09, Brass cap location resurvey of 2/10/09</t>
  </si>
  <si>
    <t>R-43 S1</t>
  </si>
  <si>
    <t>Brass Cap location, Brass Cap location</t>
  </si>
  <si>
    <t>R-43 S2</t>
  </si>
  <si>
    <t>R-67</t>
  </si>
  <si>
    <t>Tjfp</t>
  </si>
  <si>
    <t>Ground Elevation updated from MW, Geologic Unit Code updated from MW</t>
  </si>
  <si>
    <t>R-14 S1</t>
  </si>
  <si>
    <t>Location info taken from Brass Cap survey data for R-14., Location info taken from Brass Cap survey data for R-14.</t>
  </si>
  <si>
    <t>MDA C</t>
  </si>
  <si>
    <t>R-46</t>
  </si>
  <si>
    <t>Brass cap location, Brass cap location</t>
  </si>
  <si>
    <t>R-60</t>
  </si>
  <si>
    <t>Brass Cap location from well completion report, Brass Cap location from well completion report, Brass Cap location from well completion report</t>
  </si>
  <si>
    <t>CrEX-3</t>
  </si>
  <si>
    <t>8 in</t>
  </si>
  <si>
    <t>Aquifer updated from MW, Ground Elevation updated from MW, Geologic Unit Code updated from MW, Total Well Depth [ft] updated from MW, Well Diameter [in] updated from MW, Screen Top [ft] updated from MW, Screen Bottom [ft] updated from MW</t>
  </si>
  <si>
    <t>PM-4</t>
  </si>
  <si>
    <t>PM-5</t>
  </si>
  <si>
    <t>R-1</t>
  </si>
  <si>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</si>
  <si>
    <t>R-13</t>
  </si>
  <si>
    <t>Location information from Brass Cap survey data in WCR., Location information from Brass Cap survey data in WCR., original x, y = 1640988, 1766989</t>
  </si>
  <si>
    <t>R-15</t>
  </si>
  <si>
    <t>Well diameter corrected to 5 in., other records list it as 4.5 but WCR as built has 5" id, 5.56" od, Location info taken from Brass Monument survey data in R-15 WCR., Survey is from brass monument., Location info taken from Brass Monument survey data in R-15 WCR.</t>
  </si>
  <si>
    <t>R-21</t>
  </si>
  <si>
    <t>Site restoration dates from WCR, Location info taken from Brass Monument survey data from R-21 WCR., Location info taken from Brass Monument survey data from R-21 WCR.</t>
  </si>
  <si>
    <t>R-23</t>
  </si>
  <si>
    <t>Tpt</t>
  </si>
  <si>
    <t>Brass Monument location, Brass Monument location</t>
  </si>
  <si>
    <t>R-28</t>
  </si>
  <si>
    <t>original x, y, z = 1638357.25, 1768449.74, 6756, Location info taken from Brass cap monument survey data from R-28 WCR., Location info taken from Brass cap monument survey data from R-28 WCR.</t>
  </si>
  <si>
    <t>R-33 S1</t>
  </si>
  <si>
    <t>Tpp</t>
  </si>
  <si>
    <t>Location on mesa top near PM-5, Location info taken from Brass cap monument survey data from R-33 WCR., Location info taken from Brass cap monument survey data from R-33 WCR.</t>
  </si>
  <si>
    <t>R-33 S2</t>
  </si>
  <si>
    <t>R-34</t>
  </si>
  <si>
    <t>R-34 completed depth is 920.7 ft from the completion report, Figure 7.2-1., San I Property., Location info taken from Brass cap monument survey data from R-34 WCR., Location info taken from Brass cap monument survey data from R-34 WCR.</t>
  </si>
  <si>
    <t>R-37 S2</t>
  </si>
  <si>
    <t>Brass monument location, Brass monument location</t>
  </si>
  <si>
    <t>R-38</t>
  </si>
  <si>
    <t>R-41 S2</t>
  </si>
  <si>
    <t>R-42</t>
  </si>
  <si>
    <t>Tsfuv</t>
  </si>
  <si>
    <t>Brass Monument, Brass Monument</t>
  </si>
  <si>
    <t>R-44 S1</t>
  </si>
  <si>
    <t>R-44 S2</t>
  </si>
  <si>
    <t>R-45 S1</t>
  </si>
  <si>
    <t>R-45 S2</t>
  </si>
  <si>
    <t>R-50 S1</t>
  </si>
  <si>
    <t>Brass cap location, Brass Cap location, Brass Cap location</t>
  </si>
  <si>
    <t>R-50 S2</t>
  </si>
  <si>
    <t>R-52 S1</t>
  </si>
  <si>
    <t>R-52 S2</t>
  </si>
  <si>
    <t>R-53 S1</t>
  </si>
  <si>
    <t>estimated location pending survey, brass cap location, brass cap location</t>
  </si>
  <si>
    <t>R-53 S2</t>
  </si>
  <si>
    <t>brass cap location, estimated location pending survey, brass cap location</t>
  </si>
  <si>
    <t>R-55 S1</t>
  </si>
  <si>
    <t>Brass cap surveyed location, brass cap surveyed location, brass cap surveyed location</t>
  </si>
  <si>
    <t>R-55 S2</t>
  </si>
  <si>
    <t>Tcar</t>
  </si>
  <si>
    <t>R-56 S1</t>
  </si>
  <si>
    <t>brass cap location, brass cap location, Brass cap location</t>
  </si>
  <si>
    <t>R-56 S2</t>
  </si>
  <si>
    <t>brass cap location, Brass cap location, brass cap location</t>
  </si>
  <si>
    <t>R-57 S1</t>
  </si>
  <si>
    <t>Tb4</t>
  </si>
  <si>
    <t>R-57 S2</t>
  </si>
  <si>
    <t>R-61 S1</t>
  </si>
  <si>
    <t>Preliminary information, Brass cap location from WCR, rounded to 2 digits, Brass cap location from WCR, rounded to 2 digits</t>
  </si>
  <si>
    <t>R-62</t>
  </si>
  <si>
    <t>Updated Location information from e-mail from RJK 4/2/2012, Updated Location information from e-mail from RJK 4/2/2012</t>
  </si>
  <si>
    <t>SIMR-2</t>
  </si>
  <si>
    <t>O-1</t>
  </si>
  <si>
    <t>O-4</t>
  </si>
  <si>
    <t>R-2</t>
  </si>
  <si>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</si>
  <si>
    <t>R-24</t>
  </si>
  <si>
    <t>Kleinfelder survey Brass Cap location, Kleinfelder survey Brass Cap location, Brass cap</t>
  </si>
  <si>
    <t>R-3</t>
  </si>
  <si>
    <t>5 in</t>
  </si>
  <si>
    <t>Brass cap survey location, Planned CY05 Location, Brass cap survey location</t>
  </si>
  <si>
    <t>R-4</t>
  </si>
  <si>
    <t>4.5 in</t>
  </si>
  <si>
    <t>Inactive emergency landing strip in Pueblo Canyon; TA-74. Location info taken from Brass cap monument survey data from R-4 WCR., Inactive emergency landing strip in Pueblo Canyon; TA-74. Location info taken from Brass cap monument survey data from R-4 WCR.</t>
  </si>
  <si>
    <t>R-5 S3</t>
  </si>
  <si>
    <t>Location info taken from Brass cap monument survey data from R-5 WCR., Original x, y = 1646709, 1773061, Location info taken from Brass cap monument survey data from R-5 WCR.</t>
  </si>
  <si>
    <t>R-6</t>
  </si>
  <si>
    <t>Tf</t>
  </si>
  <si>
    <t>Surface Pad installation date is Surface Pad Start Date on IMF. Comp Depth set at bottom of casing. Surface pad thickness reported as 6, Location info taken from Brass cap monument survey data from R-6/R-6i WCR., Location info taken from Brass cap monument survey data from R-6/R-6i WCR.</t>
  </si>
  <si>
    <t>R-64</t>
  </si>
  <si>
    <t>Preliminary information, brass cap location rounded to decimal places, brass cap location rounded to decimal places</t>
  </si>
  <si>
    <t>R-66</t>
  </si>
  <si>
    <t>Top of outer casing 3.59 ft above brass cap, Replacement well located just to the east of O-4.  TW-3 replacement well.   Location for potential contaminants  from upper Los Alamos and  DP Canyons and TA-21.</t>
  </si>
  <si>
    <t>R-8 S1</t>
  </si>
  <si>
    <t>Location info taken from Brass cap monument survey data from R-8 WCR., Location info taken from Brass cap monument survey data from R-8 WCR., Note:  Original hole P &amp; Ad.  Original hole is 62 ' due east of this one.</t>
  </si>
  <si>
    <t>R-8 S2</t>
  </si>
  <si>
    <t>Location info taken from Brass cap monument survey data from R-8 WCR., Location info taken from Brass cap monument survey data from R-8 WCR.</t>
  </si>
  <si>
    <t>R-9</t>
  </si>
  <si>
    <t>Tsfb</t>
  </si>
  <si>
    <t>Survey pin was installed with on 9/13/00., Original x, y, z = 1648241.4, 1770843.9, 6385.36, Location info taken from Brass monument survey data from R-9 WCR., Location info taken from Brass monument survey data from R-9 WCR.</t>
  </si>
  <si>
    <t>Ground Elevation updated from MW, Well Diameter [in] updated from MW, Geologic Unit Code updated from MW</t>
  </si>
  <si>
    <t>PM-2</t>
  </si>
  <si>
    <t>R-17 S1</t>
  </si>
  <si>
    <t>R-17 S2</t>
  </si>
  <si>
    <t>R-19 S3</t>
  </si>
  <si>
    <t>Location info taken from Brass Cap survey data in R-19 WCR., Location info taken from Brass Cap survey data in R-19 WCR., Location info taken from Brass Cap survey data in R-19 WCR.</t>
  </si>
  <si>
    <t>R-19 S4</t>
  </si>
  <si>
    <t>R-20 S1</t>
  </si>
  <si>
    <t>Location info taken from Brass Monument survey data from R-20 WCR., Location info taken from Brass Monument survey data from R-20 WCR.</t>
  </si>
  <si>
    <t>R-20 S2</t>
  </si>
  <si>
    <t>R-32 S1</t>
  </si>
  <si>
    <t>Location info taken from Brass cap monument survey data from R-32 WCR., Location info taken from Brass cap monument survey data from R-32 WCR.</t>
  </si>
  <si>
    <t>R-39</t>
  </si>
  <si>
    <t>R-40 S2</t>
  </si>
  <si>
    <t>R-49 S1</t>
  </si>
  <si>
    <t>Brass cap location, Brass cap location, Coordinates supplied by Dave Broxton</t>
  </si>
  <si>
    <t>R-49 S2</t>
  </si>
  <si>
    <t>Coordinates supplied by Dave Broxton, Brass cap location, Brass cap location</t>
  </si>
  <si>
    <t>R-51 S1</t>
  </si>
  <si>
    <t>R-51 S2</t>
  </si>
  <si>
    <t>R-54 S2</t>
  </si>
  <si>
    <t>Brass Cap location, Brass Cap location, Brass cap location</t>
  </si>
  <si>
    <t>EXHIBIT 3-10. ACTIVE REGIONAL MONITORING WELLS RELATED TO TA-03 CHROMIUM INVESTIGATION</t>
  </si>
  <si>
    <t>R-12 S3</t>
  </si>
  <si>
    <t>Location information from Brass Cap survey data in WCR., original x, y, z = 1647398,1767947,6505.95, Location information from Brass Cap survey data in WCR.</t>
  </si>
  <si>
    <t>R-14 S2</t>
  </si>
  <si>
    <t>R-15 OB</t>
  </si>
  <si>
    <t>Location info taken from Brass Monument survey data in R-15 WCR., Location info taken from Brass Monument survey data in R-15 WCR.</t>
  </si>
  <si>
    <t>Aquifer updated from MW, Ground Elevation updated from MW</t>
  </si>
  <si>
    <t>R-61 S2</t>
  </si>
  <si>
    <t>Brass cap location from WCR, rounded to 2 digits, Brass cap location from WCR, rounded to 2 digits</t>
  </si>
  <si>
    <t>Test Well 8</t>
  </si>
  <si>
    <t>TW-8 was completed on 12/15/1960 at a depth of 1065 ft (Baltz Abrahams, and Purtymun, 1963, p. 50).</t>
  </si>
  <si>
    <t>PA</t>
  </si>
  <si>
    <t>R-5 S4</t>
  </si>
  <si>
    <t>Location info taken from Brass cap monument survey data from R-5 WCR., Location info taken from Brass cap monument survey data from R-5 WCR., Original x, y = 1646709, 1773061</t>
  </si>
  <si>
    <t>R-7 S3</t>
  </si>
  <si>
    <t>Location info taken from Brass cap monument survey data from R-7 WCR., Location info taken from Brass cap monument survey data from R-7 WCR., Original x, y = 1631673, 1773650</t>
  </si>
  <si>
    <t>Test Well 1</t>
  </si>
  <si>
    <t>TW-1 was completed on 01/03/1950 at a depth of 642 ft (Black and Veatch 1950).</t>
  </si>
  <si>
    <t>Test Well 3</t>
  </si>
  <si>
    <t>10 in</t>
  </si>
  <si>
    <t>TW-3 was completed on 11/20/1949 at a depth of 818 ft (Black and Veatch 1950)., Purtymun elev in error, elev from DEM/LIDAR Broxton/Cole, Purtymun elev in error, elev from DEM/LIDAR Broxton/Cole</t>
  </si>
  <si>
    <t>Test Well 4</t>
  </si>
  <si>
    <t>6 in</t>
  </si>
  <si>
    <t>TW-4 was completed on 03/08/1950 at a depth of 1205 ft (Black and Veatch 1950).</t>
  </si>
  <si>
    <t>R-19 S5</t>
  </si>
  <si>
    <t>R-19 S6</t>
  </si>
  <si>
    <t>R-19 S7</t>
  </si>
  <si>
    <t>R-20 S3</t>
  </si>
  <si>
    <t>R-22 S1</t>
  </si>
  <si>
    <t>Location info taken from Brass cap survey data from R-22 WCR., Location info taken from Brass cap survey data from R-22 WCR., original x, y = 1645327, 1757112</t>
  </si>
  <si>
    <t>R-22 S2</t>
  </si>
  <si>
    <t>original x, y = 1645327, 1757112, Location info taken from Brass cap survey data from R-22 WCR., Location info taken from Brass cap survey data from R-22 WCR.</t>
  </si>
  <si>
    <t>R-22 S3</t>
  </si>
  <si>
    <t>R-22 S4</t>
  </si>
  <si>
    <t>Tb2</t>
  </si>
  <si>
    <t>R-22 S5</t>
  </si>
  <si>
    <t>R-32 S3</t>
  </si>
  <si>
    <t>Location info taken from Brass cap monument survey data from R-32 WCR., Location info taken from Brass cap monument survey data from R-32 WCR., Location info taken from Brass cap monument survey data from R-32 WCR.</t>
  </si>
  <si>
    <t>R-54 S1</t>
  </si>
  <si>
    <t>Brass Cap location, Brass cap location, Brass Cap location</t>
  </si>
  <si>
    <t>Appendix C. INACTIVE REGIONAL MONITORING WELLS RELATED TO TA-03 CHROMIUM INVESTIGATION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</si>
</sst>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3" x14ac:knownFonts="1">
    <font>
      <sz val="11"/>
      <color rgb="FF000000"/>
      <name val="Calibri"/>
      <family val="2"/>
    </font>
    <font>
      <sz val="11"/>
      <color theme="1"/>
      <name val="Calibri"/>
      <family val="2"/>
      <scheme val="minor"/>
    </font>
    <font>
      <b/>
      <sz val="10"/>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0"/>
      <name val="Times New Roman"/>
      <family val="1"/>
    </font>
    <font>
      <sz val="10"/>
      <color rgb="FF000000"/>
      <name val="Times New Roman"/>
      <family val="1"/>
    </font>
    <font>
      <sz val="10"/>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 fillId="8" borderId="9" applyNumberFormat="0" applyFont="0" applyAlignment="0" applyProtection="0"/>
  </cellStyleXfs>
  <cellXfs count="33">
    <xf numFmtId="0" fontId="0" fillId="0" borderId="0" xfId="0"/>
    <xf numFmtId="0" fontId="0" fillId="0" borderId="0" xfId="0"/>
    <xf numFmtId="0" fontId="2" fillId="0" borderId="1" xfId="0" applyFont="1" applyBorder="1" applyAlignment="1">
      <alignment horizontal="center" vertical="center" wrapText="1"/>
    </xf>
    <xf numFmtId="0" fontId="0" fillId="0" borderId="0" xfId="0" applyAlignment="1"/>
    <xf numFmtId="0" fontId="19" fillId="0" borderId="1" xfId="41" applyFont="1" applyBorder="1" applyAlignment="1">
      <alignment horizontal="center" vertical="center" wrapText="1"/>
    </xf>
    <xf numFmtId="164" fontId="0" fillId="0" borderId="0" xfId="0" applyNumberFormat="1"/>
    <xf numFmtId="0" fontId="21" fillId="0" borderId="0" xfId="0" applyFont="1"/>
    <xf numFmtId="0" fontId="20" fillId="0" borderId="1" xfId="0" applyFont="1" applyBorder="1" applyAlignment="1">
      <alignment horizontal="center" vertical="center" wrapText="1"/>
    </xf>
    <xf numFmtId="0" fontId="21" fillId="0" borderId="1" xfId="41" applyFont="1" applyBorder="1" applyAlignment="1">
      <alignment horizontal="center" vertical="center" wrapText="1"/>
    </xf>
    <xf numFmtId="0" fontId="0" fillId="0" borderId="1" xfId="0" applyBorder="1"/>
    <xf numFmtId="0" fontId="19" fillId="0" borderId="1" xfId="41" applyFont="1" applyFill="1" applyBorder="1" applyAlignment="1">
      <alignment horizontal="center" vertical="center" wrapText="1"/>
    </xf>
    <xf numFmtId="14" fontId="0" fillId="0" borderId="0" xfId="0" applyNumberFormat="1"/>
    <xf numFmtId="164" fontId="19" fillId="0" borderId="1" xfId="41" applyNumberFormat="1" applyFont="1" applyBorder="1" applyAlignment="1">
      <alignment horizontal="center" vertical="center" wrapText="1"/>
    </xf>
    <xf numFmtId="0" fontId="20" fillId="0" borderId="1" xfId="0" applyFont="1" applyBorder="1" applyAlignment="1">
      <alignment horizontal="center" vertical="center"/>
    </xf>
    <xf numFmtId="164" fontId="20" fillId="0" borderId="1" xfId="0" applyNumberFormat="1" applyFont="1" applyBorder="1" applyAlignment="1">
      <alignment horizontal="center" vertical="center"/>
    </xf>
    <xf numFmtId="0" fontId="21" fillId="0" borderId="0" xfId="0" applyFont="1" applyAlignment="1"/>
    <xf numFmtId="0" fontId="0" fillId="0" borderId="0" xfId="0" applyNumberFormat="1"/>
    <xf numFmtId="22" fontId="0" fillId="0" borderId="0" xfId="0" applyNumberFormat="1"/>
    <xf numFmtId="0" fontId="0" fillId="0" borderId="0" xfId="0" applyAlignment="1">
      <alignment horizontal="center" vertical="center"/>
    </xf>
    <xf numFmtId="0" fontId="21" fillId="0" borderId="1" xfId="0" applyFont="1" applyBorder="1" applyAlignment="1">
      <alignment horizontal="center" vertical="center"/>
    </xf>
    <xf numFmtId="164" fontId="0" fillId="0" borderId="0" xfId="0" applyNumberFormat="1" applyAlignment="1">
      <alignment horizontal="center" vertical="center"/>
    </xf>
    <xf numFmtId="164" fontId="21" fillId="0" borderId="1" xfId="41" applyNumberFormat="1" applyFont="1" applyBorder="1" applyAlignment="1">
      <alignment horizontal="center" vertical="center" wrapText="1"/>
    </xf>
    <xf numFmtId="164" fontId="21" fillId="0" borderId="1" xfId="0" applyNumberFormat="1" applyFont="1" applyBorder="1" applyAlignment="1">
      <alignment horizontal="center" vertical="center"/>
    </xf>
    <xf numFmtId="0" fontId="21" fillId="0" borderId="14" xfId="0" applyFont="1" applyBorder="1" applyAlignment="1">
      <alignment vertical="center" wrapText="1"/>
    </xf>
    <xf numFmtId="0" fontId="0" fillId="0" borderId="14" xfId="0" applyBorder="1" applyAlignment="1">
      <alignment wrapText="1"/>
    </xf>
    <xf numFmtId="0" fontId="20" fillId="33" borderId="11" xfId="0" applyFont="1" applyFill="1" applyBorder="1" applyAlignment="1">
      <alignment horizontal="left" vertical="center" wrapText="1"/>
    </xf>
    <xf numFmtId="0" fontId="0" fillId="33" borderId="12" xfId="0" applyFill="1" applyBorder="1" applyAlignment="1">
      <alignment horizontal="left" vertical="center" wrapText="1"/>
    </xf>
    <xf numFmtId="0" fontId="0" fillId="33" borderId="13" xfId="0" applyFill="1" applyBorder="1" applyAlignment="1">
      <alignment horizontal="left" vertical="center" wrapText="1"/>
    </xf>
    <xf numFmtId="0" fontId="20" fillId="33" borderId="12" xfId="0" applyFont="1" applyFill="1" applyBorder="1" applyAlignment="1">
      <alignment horizontal="left" vertical="center" wrapText="1"/>
    </xf>
    <xf numFmtId="0" fontId="20" fillId="33" borderId="13" xfId="0" applyFont="1" applyFill="1" applyBorder="1" applyAlignment="1">
      <alignment horizontal="left" vertical="center" wrapText="1"/>
    </xf>
    <xf numFmtId="0" fontId="20" fillId="33" borderId="1" xfId="0" applyFont="1" applyFill="1" applyBorder="1" applyAlignment="1">
      <alignment horizontal="left" vertical="center" wrapText="1"/>
    </xf>
    <xf numFmtId="0" fontId="21" fillId="33" borderId="1" xfId="0" applyFont="1" applyFill="1" applyBorder="1" applyAlignment="1">
      <alignment horizontal="left" vertical="center" wrapText="1"/>
    </xf>
    <xf numFmtId="0" fontId="21" fillId="0" borderId="1" xfId="0" applyFont="1" applyBorder="1" applyAlignme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0"/>
  <sheetViews>
    <sheetView topLeftCell="N44" zoomScale="85" zoomScaleNormal="85" workbookViewId="0">
      <selection activeCell="AB80" sqref="AB80"/>
    </sheetView>
  </sheetViews>
  <sheetFormatPr defaultRowHeight="15" x14ac:dyDescent="0.25"/>
  <cols>
    <col min="1" max="1" width="9.140625" style="1"/>
    <col min="2" max="2" width="25.42578125" style="1" customWidth="1"/>
    <col min="3" max="3" width="12.7109375" style="1" customWidth="1"/>
    <col min="4" max="4" width="9.140625" style="1"/>
    <col min="5" max="5" width="11.140625" style="1" customWidth="1"/>
    <col min="6" max="7" width="10.140625" style="1" customWidth="1"/>
    <col min="8" max="8" width="12.5703125" style="5" customWidth="1"/>
    <col min="9" max="9" width="10.5703125" style="1" customWidth="1"/>
    <col min="10" max="10" width="9.140625" style="1"/>
    <col min="11" max="11" width="11" style="1" customWidth="1"/>
    <col min="12" max="12" width="13.42578125" style="1" customWidth="1"/>
    <col min="13" max="13" width="42" style="1" customWidth="1"/>
    <col min="14" max="16384" width="9.140625" style="1"/>
  </cols>
  <sheetData>
    <row r="1" spans="1:30" s="3" customFormat="1" ht="47.25" x14ac:dyDescent="0.25">
      <c r="B1" s="2" t="s">
        <v>0</v>
      </c>
      <c r="C1" s="2" t="s">
        <v>1</v>
      </c>
      <c r="D1" s="4" t="s">
        <v>2</v>
      </c>
      <c r="E1" s="4" t="s">
        <v>3</v>
      </c>
      <c r="F1" s="4" t="s">
        <v>11</v>
      </c>
      <c r="G1" s="4" t="s">
        <v>4</v>
      </c>
      <c r="H1" s="12" t="s">
        <v>5</v>
      </c>
      <c r="I1" s="4" t="s">
        <v>6</v>
      </c>
      <c r="J1" s="4" t="s">
        <v>7</v>
      </c>
      <c r="K1" s="4" t="s">
        <v>8</v>
      </c>
      <c r="L1" s="4" t="s">
        <v>9</v>
      </c>
      <c r="M1" s="4" t="s">
        <v>10</v>
      </c>
      <c r="N1" s="9" t="s">
        <v>12</v>
      </c>
      <c r="O1" s="10" t="s">
        <v>46</v>
      </c>
      <c r="P1" s="10" t="s">
        <v>17</v>
      </c>
      <c r="Q1" s="10" t="s">
        <v>18</v>
      </c>
      <c r="R1" s="10" t="s">
        <v>19</v>
      </c>
      <c r="S1" s="10" t="s">
        <v>20</v>
      </c>
      <c r="T1" s="10" t="s">
        <v>21</v>
      </c>
      <c r="U1" s="10" t="s">
        <v>22</v>
      </c>
      <c r="V1" s="10" t="s">
        <v>23</v>
      </c>
      <c r="W1" s="10" t="s">
        <v>49</v>
      </c>
      <c r="X1" s="10" t="s">
        <v>13</v>
      </c>
      <c r="Y1" s="10" t="s">
        <v>51</v>
      </c>
      <c r="Z1" s="10" t="s">
        <v>52</v>
      </c>
      <c r="AA1" s="10" t="s">
        <v>50</v>
      </c>
      <c r="AB1" s="10" t="s">
        <v>42</v>
      </c>
      <c r="AC1" s="10" t="s">
        <v>40</v>
      </c>
      <c r="AD1" s="10" t="s">
        <v>47</v>
      </c>
    </row>
    <row r="3" spans="1:30" x14ac:dyDescent="0.25">
      <c r="A3" s="1">
        <v>1</v>
      </c>
      <c r="B3" s="1" t="s">
        <v>56</v>
      </c>
      <c r="C3" s="1" t="s">
        <v>57</v>
      </c>
      <c r="D3" s="1">
        <v>35.859470000000002</v>
      </c>
      <c r="E3" s="1">
        <v>-106.2253</v>
      </c>
      <c r="H3" s="5">
        <v>23774</v>
      </c>
      <c r="I3" s="1">
        <v>2499</v>
      </c>
      <c r="K3" s="1">
        <v>945</v>
      </c>
      <c r="L3" s="1">
        <v>2479</v>
      </c>
      <c r="M3" s="1" t="s">
        <v>58</v>
      </c>
      <c r="P3" s="1" t="s">
        <v>24</v>
      </c>
      <c r="Q3" s="1" t="s">
        <v>35</v>
      </c>
      <c r="R3" s="1" t="s">
        <v>26</v>
      </c>
      <c r="T3" s="1" t="s">
        <v>27</v>
      </c>
      <c r="V3" s="1" t="s">
        <v>28</v>
      </c>
      <c r="W3" s="16">
        <v>10</v>
      </c>
      <c r="X3" s="11">
        <v>40134</v>
      </c>
      <c r="Y3" s="1">
        <v>3.25</v>
      </c>
      <c r="Z3" s="11">
        <v>43816</v>
      </c>
      <c r="AA3" s="1">
        <v>100</v>
      </c>
      <c r="AB3" s="1" t="s">
        <v>42</v>
      </c>
      <c r="AC3" s="1" t="s">
        <v>40</v>
      </c>
      <c r="AD3" s="1" t="s">
        <v>41</v>
      </c>
    </row>
    <row r="4" spans="1:30" x14ac:dyDescent="0.25">
      <c r="A4" s="1">
        <f>A3+1</f>
        <v>2</v>
      </c>
      <c r="B4" s="1" t="s">
        <v>59</v>
      </c>
      <c r="C4" s="1" t="s">
        <v>57</v>
      </c>
      <c r="D4" s="1">
        <v>35.863370000000003</v>
      </c>
      <c r="E4" s="1">
        <v>-106.24267</v>
      </c>
      <c r="H4" s="5">
        <v>24412</v>
      </c>
      <c r="I4" s="1">
        <v>2552</v>
      </c>
      <c r="K4" s="1">
        <v>956</v>
      </c>
      <c r="L4" s="1">
        <v>2532</v>
      </c>
      <c r="M4" s="1" t="s">
        <v>58</v>
      </c>
      <c r="P4" s="1" t="s">
        <v>24</v>
      </c>
      <c r="Q4" s="1" t="s">
        <v>35</v>
      </c>
      <c r="R4" s="1" t="s">
        <v>26</v>
      </c>
      <c r="T4" s="1" t="s">
        <v>27</v>
      </c>
      <c r="V4" s="1" t="s">
        <v>28</v>
      </c>
      <c r="W4" s="16">
        <v>11.6</v>
      </c>
      <c r="X4" s="11">
        <v>39218</v>
      </c>
      <c r="Y4" s="1">
        <v>4.0599999999999996</v>
      </c>
      <c r="Z4" s="11">
        <v>43816</v>
      </c>
      <c r="AA4" s="1">
        <v>93</v>
      </c>
      <c r="AB4" s="1" t="s">
        <v>42</v>
      </c>
      <c r="AC4" s="1" t="s">
        <v>40</v>
      </c>
      <c r="AD4" s="1" t="s">
        <v>41</v>
      </c>
    </row>
    <row r="5" spans="1:30" x14ac:dyDescent="0.25">
      <c r="A5" s="1">
        <f t="shared" ref="A5:A68" si="0">A4+1</f>
        <v>3</v>
      </c>
      <c r="B5" s="1" t="s">
        <v>60</v>
      </c>
      <c r="C5" s="1" t="s">
        <v>57</v>
      </c>
      <c r="D5" s="1">
        <v>35.850270000000002</v>
      </c>
      <c r="E5" s="1">
        <v>-106.20596999999999</v>
      </c>
      <c r="F5" s="1">
        <v>6362.31</v>
      </c>
      <c r="G5" s="1" t="s">
        <v>61</v>
      </c>
      <c r="K5" s="1">
        <v>874</v>
      </c>
      <c r="L5" s="1">
        <v>897</v>
      </c>
      <c r="M5" s="1" t="s">
        <v>62</v>
      </c>
      <c r="P5" s="1" t="s">
        <v>24</v>
      </c>
      <c r="Q5" s="1" t="s">
        <v>35</v>
      </c>
      <c r="T5" s="1" t="s">
        <v>27</v>
      </c>
      <c r="U5" s="1" t="s">
        <v>30</v>
      </c>
      <c r="V5" s="1" t="s">
        <v>28</v>
      </c>
      <c r="W5" s="16">
        <v>12.1518</v>
      </c>
      <c r="X5" s="11">
        <v>38897</v>
      </c>
      <c r="Y5" s="1">
        <v>3.77</v>
      </c>
      <c r="Z5" s="11">
        <v>43776</v>
      </c>
      <c r="AA5" s="1">
        <v>52</v>
      </c>
      <c r="AB5" s="1" t="s">
        <v>42</v>
      </c>
      <c r="AC5" s="1" t="s">
        <v>40</v>
      </c>
      <c r="AD5" s="1" t="s">
        <v>41</v>
      </c>
    </row>
    <row r="6" spans="1:30" x14ac:dyDescent="0.25">
      <c r="A6" s="1">
        <f t="shared" si="0"/>
        <v>4</v>
      </c>
      <c r="B6" s="1" t="s">
        <v>63</v>
      </c>
      <c r="C6" s="1" t="s">
        <v>57</v>
      </c>
      <c r="D6" s="1">
        <v>35.850270000000002</v>
      </c>
      <c r="E6" s="1">
        <v>-106.20596999999999</v>
      </c>
      <c r="F6" s="1">
        <v>6362.31</v>
      </c>
      <c r="G6" s="1" t="s">
        <v>61</v>
      </c>
      <c r="K6" s="1">
        <v>1042</v>
      </c>
      <c r="L6" s="1">
        <v>1065</v>
      </c>
      <c r="M6" s="1" t="s">
        <v>62</v>
      </c>
      <c r="P6" s="1" t="s">
        <v>24</v>
      </c>
      <c r="Q6" s="1" t="s">
        <v>35</v>
      </c>
      <c r="T6" s="1" t="s">
        <v>27</v>
      </c>
      <c r="U6" s="1" t="s">
        <v>30</v>
      </c>
      <c r="V6" s="1" t="s">
        <v>28</v>
      </c>
      <c r="W6" s="16">
        <v>12.6675</v>
      </c>
      <c r="X6" s="11">
        <v>38897</v>
      </c>
      <c r="Y6" s="1">
        <v>3.14</v>
      </c>
      <c r="Z6" s="11">
        <v>43776</v>
      </c>
      <c r="AA6" s="1">
        <v>55</v>
      </c>
      <c r="AB6" s="1" t="s">
        <v>42</v>
      </c>
      <c r="AC6" s="1" t="s">
        <v>40</v>
      </c>
      <c r="AD6" s="1" t="s">
        <v>41</v>
      </c>
    </row>
    <row r="7" spans="1:30" x14ac:dyDescent="0.25">
      <c r="A7" s="1">
        <f t="shared" si="0"/>
        <v>5</v>
      </c>
      <c r="B7" s="1" t="s">
        <v>64</v>
      </c>
      <c r="C7" s="1" t="s">
        <v>57</v>
      </c>
      <c r="D7" s="1">
        <v>35.850320000000004</v>
      </c>
      <c r="E7" s="1">
        <v>-106.20614999999999</v>
      </c>
      <c r="F7" s="1">
        <v>6363.74</v>
      </c>
      <c r="G7" s="1" t="s">
        <v>61</v>
      </c>
      <c r="H7" s="5">
        <v>38582</v>
      </c>
      <c r="I7" s="1">
        <v>706</v>
      </c>
      <c r="J7" s="1">
        <v>4.46</v>
      </c>
      <c r="K7" s="1">
        <v>690</v>
      </c>
      <c r="L7" s="1">
        <v>700</v>
      </c>
      <c r="M7" s="1" t="s">
        <v>65</v>
      </c>
      <c r="P7" s="1" t="s">
        <v>24</v>
      </c>
      <c r="Q7" s="1" t="s">
        <v>35</v>
      </c>
      <c r="R7" s="1" t="s">
        <v>26</v>
      </c>
      <c r="T7" s="1" t="s">
        <v>27</v>
      </c>
      <c r="U7" s="1" t="s">
        <v>30</v>
      </c>
      <c r="V7" s="1" t="s">
        <v>28</v>
      </c>
      <c r="W7" s="16">
        <v>12.7</v>
      </c>
      <c r="X7" s="11">
        <v>39309</v>
      </c>
      <c r="Y7" s="1">
        <v>4.4400000000000004</v>
      </c>
      <c r="Z7" s="11">
        <v>43776</v>
      </c>
      <c r="AA7" s="1">
        <v>95</v>
      </c>
      <c r="AB7" s="1" t="s">
        <v>42</v>
      </c>
      <c r="AC7" s="1" t="s">
        <v>40</v>
      </c>
      <c r="AD7" s="1" t="s">
        <v>41</v>
      </c>
    </row>
    <row r="8" spans="1:30" x14ac:dyDescent="0.25">
      <c r="A8" s="1">
        <f t="shared" si="0"/>
        <v>6</v>
      </c>
      <c r="B8" s="1" t="s">
        <v>66</v>
      </c>
      <c r="C8" s="1" t="s">
        <v>57</v>
      </c>
      <c r="D8" s="1">
        <v>35.862879999999997</v>
      </c>
      <c r="E8" s="1">
        <v>-106.25154000000001</v>
      </c>
      <c r="F8" s="1">
        <v>6673.72</v>
      </c>
      <c r="G8" s="1" t="s">
        <v>67</v>
      </c>
      <c r="H8" s="5">
        <v>38268</v>
      </c>
      <c r="I8" s="1">
        <v>901.7</v>
      </c>
      <c r="J8" s="1">
        <v>4.5</v>
      </c>
      <c r="K8" s="1">
        <v>855</v>
      </c>
      <c r="L8" s="1">
        <v>877.9</v>
      </c>
      <c r="M8" s="1" t="s">
        <v>68</v>
      </c>
      <c r="P8" s="1" t="s">
        <v>31</v>
      </c>
      <c r="Q8" s="1" t="s">
        <v>35</v>
      </c>
      <c r="R8" s="1" t="s">
        <v>26</v>
      </c>
      <c r="T8" s="1" t="s">
        <v>27</v>
      </c>
      <c r="U8" s="1" t="s">
        <v>30</v>
      </c>
      <c r="V8" s="1" t="s">
        <v>28</v>
      </c>
      <c r="W8" s="16">
        <v>35.1</v>
      </c>
      <c r="X8" s="11">
        <v>39126</v>
      </c>
      <c r="Y8" s="1">
        <v>14.2</v>
      </c>
      <c r="Z8" s="11">
        <v>43874</v>
      </c>
      <c r="AA8" s="1">
        <v>139</v>
      </c>
      <c r="AB8" s="1" t="s">
        <v>42</v>
      </c>
      <c r="AC8" s="1" t="s">
        <v>40</v>
      </c>
      <c r="AD8" s="1" t="s">
        <v>41</v>
      </c>
    </row>
    <row r="9" spans="1:30" x14ac:dyDescent="0.25">
      <c r="A9" s="1">
        <f t="shared" si="0"/>
        <v>7</v>
      </c>
      <c r="B9" s="1" t="s">
        <v>69</v>
      </c>
      <c r="C9" s="1" t="s">
        <v>57</v>
      </c>
      <c r="D9" s="1">
        <v>35.862760000000002</v>
      </c>
      <c r="E9" s="1">
        <v>-106.24355</v>
      </c>
      <c r="F9" s="1">
        <v>6623.06</v>
      </c>
      <c r="G9" s="1" t="s">
        <v>70</v>
      </c>
      <c r="H9" s="5">
        <v>39255</v>
      </c>
      <c r="I9" s="1">
        <v>1086.2</v>
      </c>
      <c r="J9" s="1">
        <v>4.5</v>
      </c>
      <c r="K9" s="1">
        <v>1013.1</v>
      </c>
      <c r="L9" s="1">
        <v>1062.2</v>
      </c>
      <c r="M9" s="1" t="s">
        <v>71</v>
      </c>
      <c r="P9" s="1" t="s">
        <v>31</v>
      </c>
      <c r="Q9" s="1" t="s">
        <v>35</v>
      </c>
      <c r="R9" s="1" t="s">
        <v>26</v>
      </c>
      <c r="T9" s="1" t="s">
        <v>27</v>
      </c>
      <c r="U9" s="1" t="s">
        <v>30</v>
      </c>
      <c r="V9" s="1" t="s">
        <v>28</v>
      </c>
      <c r="W9" s="16">
        <v>29.2</v>
      </c>
      <c r="X9" s="11">
        <v>40220</v>
      </c>
      <c r="Y9" s="1">
        <v>4.95</v>
      </c>
      <c r="Z9" s="11">
        <v>43879</v>
      </c>
      <c r="AA9" s="1">
        <v>105</v>
      </c>
      <c r="AB9" s="1" t="s">
        <v>42</v>
      </c>
      <c r="AC9" s="1" t="s">
        <v>40</v>
      </c>
      <c r="AD9" s="1" t="s">
        <v>41</v>
      </c>
    </row>
    <row r="10" spans="1:30" x14ac:dyDescent="0.25">
      <c r="A10" s="1">
        <f t="shared" si="0"/>
        <v>8</v>
      </c>
      <c r="B10" s="1" t="s">
        <v>72</v>
      </c>
      <c r="C10" s="1" t="s">
        <v>57</v>
      </c>
      <c r="D10" s="1">
        <v>35.8628</v>
      </c>
      <c r="E10" s="1">
        <v>-106.24386</v>
      </c>
      <c r="F10" s="1">
        <v>6625.21</v>
      </c>
      <c r="G10" s="1" t="s">
        <v>73</v>
      </c>
      <c r="H10" s="5">
        <v>39274</v>
      </c>
      <c r="I10" s="1">
        <v>872.2</v>
      </c>
      <c r="J10" s="1">
        <v>4.5</v>
      </c>
      <c r="K10" s="1">
        <v>825.4</v>
      </c>
      <c r="L10" s="1">
        <v>848.5</v>
      </c>
      <c r="M10" s="1" t="s">
        <v>74</v>
      </c>
      <c r="P10" s="1" t="s">
        <v>31</v>
      </c>
      <c r="Q10" s="1" t="s">
        <v>35</v>
      </c>
      <c r="R10" s="1" t="s">
        <v>26</v>
      </c>
      <c r="T10" s="1" t="s">
        <v>27</v>
      </c>
      <c r="U10" s="1" t="s">
        <v>30</v>
      </c>
      <c r="V10" s="1" t="s">
        <v>28</v>
      </c>
      <c r="W10" s="16">
        <v>50</v>
      </c>
      <c r="X10" s="11">
        <v>40220</v>
      </c>
      <c r="Y10" s="1">
        <v>4.6500000000000004</v>
      </c>
      <c r="Z10" s="11">
        <v>43874</v>
      </c>
      <c r="AA10" s="1">
        <v>98</v>
      </c>
      <c r="AB10" s="1" t="s">
        <v>42</v>
      </c>
      <c r="AC10" s="1" t="s">
        <v>40</v>
      </c>
      <c r="AD10" s="1" t="s">
        <v>41</v>
      </c>
    </row>
    <row r="11" spans="1:30" x14ac:dyDescent="0.25">
      <c r="A11" s="1">
        <f t="shared" si="0"/>
        <v>9</v>
      </c>
      <c r="B11" s="1" t="s">
        <v>75</v>
      </c>
      <c r="C11" s="1" t="s">
        <v>57</v>
      </c>
      <c r="D11" s="1">
        <v>35.858440000000002</v>
      </c>
      <c r="E11" s="1">
        <v>-106.23822</v>
      </c>
      <c r="F11" s="1">
        <v>6591.37</v>
      </c>
      <c r="G11" s="1" t="s">
        <v>70</v>
      </c>
      <c r="H11" s="5">
        <v>39490</v>
      </c>
      <c r="I11" s="1">
        <v>803.7</v>
      </c>
      <c r="J11" s="1">
        <v>4.5</v>
      </c>
      <c r="K11" s="1">
        <v>766.9</v>
      </c>
      <c r="L11" s="1">
        <v>789.9</v>
      </c>
      <c r="M11" s="1" t="s">
        <v>76</v>
      </c>
      <c r="P11" s="1" t="s">
        <v>31</v>
      </c>
      <c r="Q11" s="1" t="s">
        <v>35</v>
      </c>
      <c r="R11" s="1" t="s">
        <v>26</v>
      </c>
      <c r="T11" s="1" t="s">
        <v>27</v>
      </c>
      <c r="U11" s="1" t="s">
        <v>30</v>
      </c>
      <c r="V11" s="1" t="s">
        <v>28</v>
      </c>
      <c r="W11" s="16">
        <v>12.2</v>
      </c>
      <c r="X11" s="11">
        <v>39580</v>
      </c>
      <c r="Y11" s="1">
        <v>6.04</v>
      </c>
      <c r="Z11" s="11">
        <v>43844</v>
      </c>
      <c r="AA11" s="1">
        <v>115</v>
      </c>
      <c r="AB11" s="1" t="s">
        <v>42</v>
      </c>
      <c r="AC11" s="1" t="s">
        <v>40</v>
      </c>
      <c r="AD11" s="1" t="s">
        <v>41</v>
      </c>
    </row>
    <row r="12" spans="1:30" x14ac:dyDescent="0.25">
      <c r="A12" s="1">
        <f t="shared" si="0"/>
        <v>10</v>
      </c>
      <c r="B12" s="1" t="s">
        <v>77</v>
      </c>
      <c r="C12" s="1" t="s">
        <v>57</v>
      </c>
      <c r="D12" s="1">
        <v>35.863599999999998</v>
      </c>
      <c r="E12" s="1">
        <v>-106.26073</v>
      </c>
      <c r="F12" s="1">
        <v>6732.65</v>
      </c>
      <c r="G12" s="1" t="s">
        <v>70</v>
      </c>
      <c r="K12" s="1">
        <v>903.9</v>
      </c>
      <c r="L12" s="1">
        <v>924.6</v>
      </c>
      <c r="M12" s="1" t="s">
        <v>78</v>
      </c>
      <c r="P12" s="1" t="s">
        <v>31</v>
      </c>
      <c r="Q12" s="1" t="s">
        <v>35</v>
      </c>
      <c r="T12" s="1" t="s">
        <v>27</v>
      </c>
      <c r="U12" s="1" t="s">
        <v>30</v>
      </c>
      <c r="V12" s="1" t="s">
        <v>28</v>
      </c>
      <c r="W12" s="16">
        <v>223</v>
      </c>
      <c r="X12" s="11">
        <v>43783</v>
      </c>
      <c r="Y12" s="1">
        <v>215</v>
      </c>
      <c r="Z12" s="11">
        <v>43839</v>
      </c>
      <c r="AA12" s="1">
        <v>85</v>
      </c>
      <c r="AB12" s="1" t="s">
        <v>42</v>
      </c>
      <c r="AC12" s="1" t="s">
        <v>40</v>
      </c>
      <c r="AD12" s="1" t="s">
        <v>41</v>
      </c>
    </row>
    <row r="13" spans="1:30" x14ac:dyDescent="0.25">
      <c r="A13" s="1">
        <f t="shared" si="0"/>
        <v>11</v>
      </c>
      <c r="B13" s="1" t="s">
        <v>79</v>
      </c>
      <c r="C13" s="1" t="s">
        <v>57</v>
      </c>
      <c r="D13" s="1">
        <v>35.863599999999998</v>
      </c>
      <c r="E13" s="1">
        <v>-106.26073</v>
      </c>
      <c r="F13" s="1">
        <v>6732.65</v>
      </c>
      <c r="G13" s="1" t="s">
        <v>70</v>
      </c>
      <c r="K13" s="1">
        <v>969.1</v>
      </c>
      <c r="L13" s="1">
        <v>979.1</v>
      </c>
      <c r="M13" s="1" t="s">
        <v>78</v>
      </c>
      <c r="P13" s="1" t="s">
        <v>31</v>
      </c>
      <c r="Q13" s="1" t="s">
        <v>35</v>
      </c>
      <c r="T13" s="1" t="s">
        <v>27</v>
      </c>
      <c r="U13" s="1" t="s">
        <v>30</v>
      </c>
      <c r="V13" s="1" t="s">
        <v>28</v>
      </c>
      <c r="W13" s="16">
        <v>35.200000000000003</v>
      </c>
      <c r="X13" s="11">
        <v>43839</v>
      </c>
      <c r="Y13" s="1">
        <v>35.200000000000003</v>
      </c>
      <c r="Z13" s="11">
        <v>43839</v>
      </c>
      <c r="AA13" s="1">
        <v>103</v>
      </c>
      <c r="AB13" s="1" t="s">
        <v>42</v>
      </c>
      <c r="AC13" s="1" t="s">
        <v>40</v>
      </c>
      <c r="AD13" s="1" t="s">
        <v>41</v>
      </c>
    </row>
    <row r="14" spans="1:30" x14ac:dyDescent="0.25">
      <c r="A14" s="1">
        <f t="shared" si="0"/>
        <v>12</v>
      </c>
      <c r="B14" s="1" t="s">
        <v>80</v>
      </c>
      <c r="C14" s="1" t="s">
        <v>57</v>
      </c>
      <c r="D14" s="1">
        <v>35.870350000000002</v>
      </c>
      <c r="E14" s="1">
        <v>-106.29012</v>
      </c>
      <c r="F14" s="1">
        <v>7123.25</v>
      </c>
      <c r="G14" s="1" t="s">
        <v>81</v>
      </c>
      <c r="H14" s="5">
        <v>42191</v>
      </c>
      <c r="I14" s="1">
        <v>1276.94</v>
      </c>
      <c r="J14" s="1">
        <v>5</v>
      </c>
      <c r="K14" s="1">
        <v>1242.5999999999999</v>
      </c>
      <c r="L14" s="1">
        <v>1263</v>
      </c>
      <c r="P14" s="1" t="s">
        <v>31</v>
      </c>
      <c r="Q14" s="1" t="s">
        <v>35</v>
      </c>
      <c r="R14" s="1" t="s">
        <v>26</v>
      </c>
      <c r="T14" s="1" t="s">
        <v>27</v>
      </c>
      <c r="U14" s="1" t="s">
        <v>82</v>
      </c>
      <c r="V14" s="1" t="s">
        <v>28</v>
      </c>
      <c r="W14" s="16">
        <v>9.25</v>
      </c>
      <c r="X14" s="11">
        <v>43474</v>
      </c>
      <c r="Y14" s="1">
        <v>8.4700000000000006</v>
      </c>
      <c r="Z14" s="11">
        <v>43845</v>
      </c>
      <c r="AA14" s="1">
        <v>37</v>
      </c>
      <c r="AB14" s="1" t="s">
        <v>42</v>
      </c>
      <c r="AC14" s="1" t="s">
        <v>40</v>
      </c>
      <c r="AD14" s="1" t="s">
        <v>41</v>
      </c>
    </row>
    <row r="15" spans="1:30" x14ac:dyDescent="0.25">
      <c r="A15" s="1">
        <f t="shared" si="0"/>
        <v>13</v>
      </c>
      <c r="B15" s="1" t="s">
        <v>83</v>
      </c>
      <c r="C15" s="1" t="s">
        <v>57</v>
      </c>
      <c r="D15" s="1">
        <v>35.861780000000003</v>
      </c>
      <c r="E15" s="1">
        <v>-106.28565</v>
      </c>
      <c r="F15" s="1">
        <v>7062.08</v>
      </c>
      <c r="G15" s="1" t="s">
        <v>67</v>
      </c>
      <c r="K15" s="1">
        <v>1200.5999999999999</v>
      </c>
      <c r="L15" s="1">
        <v>1233.2</v>
      </c>
      <c r="M15" s="1" t="s">
        <v>84</v>
      </c>
      <c r="P15" s="1" t="s">
        <v>85</v>
      </c>
      <c r="Q15" s="1" t="s">
        <v>45</v>
      </c>
      <c r="T15" s="1" t="s">
        <v>27</v>
      </c>
      <c r="U15" s="1" t="s">
        <v>30</v>
      </c>
      <c r="V15" s="1" t="s">
        <v>28</v>
      </c>
      <c r="W15" s="16">
        <v>15</v>
      </c>
      <c r="X15" s="11">
        <v>43413</v>
      </c>
      <c r="Y15" s="1">
        <v>5.55</v>
      </c>
      <c r="Z15" s="11">
        <v>43781</v>
      </c>
      <c r="AA15" s="1">
        <v>107</v>
      </c>
      <c r="AB15" s="1" t="s">
        <v>42</v>
      </c>
      <c r="AC15" s="1" t="s">
        <v>40</v>
      </c>
      <c r="AD15" s="1" t="s">
        <v>41</v>
      </c>
    </row>
    <row r="16" spans="1:30" x14ac:dyDescent="0.25">
      <c r="A16" s="1">
        <f t="shared" si="0"/>
        <v>14</v>
      </c>
      <c r="B16" s="1" t="s">
        <v>86</v>
      </c>
      <c r="C16" s="1" t="s">
        <v>57</v>
      </c>
      <c r="D16" s="1">
        <v>35.859659999999998</v>
      </c>
      <c r="E16" s="1">
        <v>-106.29382</v>
      </c>
      <c r="F16" s="1">
        <v>7213.33</v>
      </c>
      <c r="G16" s="1" t="s">
        <v>73</v>
      </c>
      <c r="H16" s="5">
        <v>39870</v>
      </c>
      <c r="I16" s="1">
        <v>1382.2</v>
      </c>
      <c r="J16" s="1">
        <v>5</v>
      </c>
      <c r="K16" s="1">
        <v>1340</v>
      </c>
      <c r="L16" s="1">
        <v>1360.7</v>
      </c>
      <c r="M16" s="1" t="s">
        <v>87</v>
      </c>
      <c r="P16" s="1" t="s">
        <v>85</v>
      </c>
      <c r="Q16" s="1" t="s">
        <v>45</v>
      </c>
      <c r="R16" s="1" t="s">
        <v>26</v>
      </c>
      <c r="T16" s="1" t="s">
        <v>27</v>
      </c>
      <c r="U16" s="1" t="s">
        <v>30</v>
      </c>
      <c r="V16" s="1" t="s">
        <v>28</v>
      </c>
      <c r="W16" s="16">
        <v>13.7</v>
      </c>
      <c r="X16" s="11">
        <v>39883</v>
      </c>
      <c r="Y16" s="1">
        <v>5.33</v>
      </c>
      <c r="Z16" s="11">
        <v>43790</v>
      </c>
      <c r="AA16" s="1">
        <v>39</v>
      </c>
      <c r="AB16" s="1" t="s">
        <v>42</v>
      </c>
      <c r="AC16" s="1" t="s">
        <v>40</v>
      </c>
      <c r="AD16" s="1" t="s">
        <v>41</v>
      </c>
    </row>
    <row r="17" spans="1:30" x14ac:dyDescent="0.25">
      <c r="A17" s="1">
        <f t="shared" si="0"/>
        <v>15</v>
      </c>
      <c r="B17" s="1" t="s">
        <v>88</v>
      </c>
      <c r="C17" s="1" t="s">
        <v>57</v>
      </c>
      <c r="D17" s="1">
        <v>35.860570000000003</v>
      </c>
      <c r="E17" s="1">
        <v>-106.29618000000001</v>
      </c>
      <c r="F17" s="1">
        <v>7228.17</v>
      </c>
      <c r="G17" s="1" t="s">
        <v>73</v>
      </c>
      <c r="H17" s="5">
        <v>40469</v>
      </c>
      <c r="I17" s="1">
        <v>1360.9</v>
      </c>
      <c r="J17" s="1">
        <v>5</v>
      </c>
      <c r="K17" s="1">
        <v>1330</v>
      </c>
      <c r="L17" s="1">
        <v>1350.9</v>
      </c>
      <c r="M17" s="1" t="s">
        <v>89</v>
      </c>
      <c r="P17" s="1" t="s">
        <v>85</v>
      </c>
      <c r="Q17" s="1" t="s">
        <v>45</v>
      </c>
      <c r="R17" s="1" t="s">
        <v>26</v>
      </c>
      <c r="T17" s="1" t="s">
        <v>27</v>
      </c>
      <c r="U17" s="1" t="s">
        <v>30</v>
      </c>
      <c r="V17" s="1" t="s">
        <v>28</v>
      </c>
      <c r="W17" s="16">
        <v>8.06</v>
      </c>
      <c r="X17" s="11">
        <v>40750</v>
      </c>
      <c r="Y17" s="1">
        <v>4.9400000000000004</v>
      </c>
      <c r="Z17" s="11">
        <v>43784</v>
      </c>
      <c r="AA17" s="1">
        <v>34</v>
      </c>
      <c r="AB17" s="1" t="s">
        <v>42</v>
      </c>
      <c r="AC17" s="1" t="s">
        <v>40</v>
      </c>
      <c r="AD17" s="1" t="s">
        <v>41</v>
      </c>
    </row>
    <row r="18" spans="1:30" x14ac:dyDescent="0.25">
      <c r="A18" s="1">
        <f t="shared" si="0"/>
        <v>16</v>
      </c>
      <c r="B18" s="1" t="s">
        <v>90</v>
      </c>
      <c r="C18" s="1" t="s">
        <v>57</v>
      </c>
      <c r="D18" s="1">
        <v>35.859670000000001</v>
      </c>
      <c r="E18" s="1">
        <v>-106.25494999999999</v>
      </c>
      <c r="F18" s="1">
        <v>6734.6009999999997</v>
      </c>
      <c r="G18" s="1" t="s">
        <v>73</v>
      </c>
      <c r="I18" s="1">
        <v>1004.5</v>
      </c>
      <c r="J18" s="1" t="s">
        <v>91</v>
      </c>
      <c r="K18" s="1">
        <v>909.6</v>
      </c>
      <c r="L18" s="1">
        <v>948.8</v>
      </c>
      <c r="P18" s="1" t="s">
        <v>31</v>
      </c>
      <c r="Q18" s="1" t="s">
        <v>43</v>
      </c>
      <c r="T18" s="1" t="s">
        <v>27</v>
      </c>
      <c r="U18" s="1" t="s">
        <v>92</v>
      </c>
      <c r="V18" s="1" t="s">
        <v>28</v>
      </c>
      <c r="W18" s="16">
        <v>193</v>
      </c>
      <c r="X18" s="11">
        <v>43523</v>
      </c>
      <c r="Y18" s="1">
        <v>193</v>
      </c>
      <c r="Z18" s="11">
        <v>43523</v>
      </c>
      <c r="AA18" s="1">
        <v>2</v>
      </c>
      <c r="AB18" s="1" t="s">
        <v>42</v>
      </c>
      <c r="AC18" s="1" t="s">
        <v>40</v>
      </c>
    </row>
    <row r="19" spans="1:30" x14ac:dyDescent="0.25">
      <c r="A19" s="1">
        <f t="shared" si="0"/>
        <v>17</v>
      </c>
      <c r="B19" s="1" t="s">
        <v>93</v>
      </c>
      <c r="C19" s="1" t="s">
        <v>57</v>
      </c>
      <c r="D19" s="1">
        <v>35.850209999999997</v>
      </c>
      <c r="E19" s="1">
        <v>-106.26618000000001</v>
      </c>
      <c r="H19" s="5">
        <v>29813</v>
      </c>
      <c r="I19" s="1">
        <v>2874</v>
      </c>
      <c r="K19" s="1">
        <v>1260</v>
      </c>
      <c r="L19" s="1">
        <v>2854</v>
      </c>
      <c r="M19" s="1" t="s">
        <v>58</v>
      </c>
      <c r="P19" s="1" t="s">
        <v>24</v>
      </c>
      <c r="Q19" s="1" t="s">
        <v>43</v>
      </c>
      <c r="R19" s="1" t="s">
        <v>26</v>
      </c>
      <c r="T19" s="1" t="s">
        <v>27</v>
      </c>
      <c r="V19" s="1" t="s">
        <v>28</v>
      </c>
      <c r="W19" s="16">
        <v>60</v>
      </c>
      <c r="X19" s="11">
        <v>42506</v>
      </c>
      <c r="Y19" s="1">
        <v>5.57</v>
      </c>
      <c r="Z19" s="11">
        <v>43270</v>
      </c>
      <c r="AA19" s="1">
        <v>60</v>
      </c>
      <c r="AB19" s="1" t="s">
        <v>42</v>
      </c>
      <c r="AC19" s="1" t="s">
        <v>40</v>
      </c>
      <c r="AD19" s="1" t="s">
        <v>41</v>
      </c>
    </row>
    <row r="20" spans="1:30" x14ac:dyDescent="0.25">
      <c r="A20" s="1">
        <f t="shared" si="0"/>
        <v>18</v>
      </c>
      <c r="B20" s="1" t="s">
        <v>94</v>
      </c>
      <c r="C20" s="1" t="s">
        <v>57</v>
      </c>
      <c r="D20" s="1">
        <v>35.858580000000003</v>
      </c>
      <c r="E20" s="1">
        <v>-106.27803</v>
      </c>
      <c r="H20" s="5">
        <v>30195</v>
      </c>
      <c r="I20" s="1">
        <v>3092</v>
      </c>
      <c r="K20" s="1">
        <v>1440</v>
      </c>
      <c r="L20" s="1">
        <v>3072</v>
      </c>
      <c r="M20" s="1" t="s">
        <v>58</v>
      </c>
      <c r="P20" s="1" t="s">
        <v>24</v>
      </c>
      <c r="Q20" s="1" t="s">
        <v>43</v>
      </c>
      <c r="R20" s="1" t="s">
        <v>26</v>
      </c>
      <c r="T20" s="1" t="s">
        <v>27</v>
      </c>
      <c r="V20" s="1" t="s">
        <v>28</v>
      </c>
      <c r="W20" s="16">
        <v>15.6</v>
      </c>
      <c r="X20" s="11">
        <v>39218</v>
      </c>
      <c r="Y20" s="1">
        <v>5.58</v>
      </c>
      <c r="Z20" s="11">
        <v>43524</v>
      </c>
      <c r="AA20" s="1">
        <v>91</v>
      </c>
      <c r="AB20" s="1" t="s">
        <v>42</v>
      </c>
      <c r="AC20" s="1" t="s">
        <v>40</v>
      </c>
      <c r="AD20" s="1" t="s">
        <v>41</v>
      </c>
    </row>
    <row r="21" spans="1:30" x14ac:dyDescent="0.25">
      <c r="A21" s="1">
        <f t="shared" si="0"/>
        <v>19</v>
      </c>
      <c r="B21" s="1" t="s">
        <v>95</v>
      </c>
      <c r="C21" s="1" t="s">
        <v>57</v>
      </c>
      <c r="D21" s="1">
        <v>35.86356</v>
      </c>
      <c r="E21" s="1">
        <v>-106.27721</v>
      </c>
      <c r="F21" s="1">
        <v>6881.21</v>
      </c>
      <c r="G21" s="1" t="s">
        <v>67</v>
      </c>
      <c r="H21" s="5">
        <v>38058</v>
      </c>
      <c r="I21" s="1">
        <v>1080.0999999999999</v>
      </c>
      <c r="J21" s="1">
        <v>4.5</v>
      </c>
      <c r="K21" s="1">
        <v>1031.1199999999999</v>
      </c>
      <c r="L21" s="1">
        <v>1057.42</v>
      </c>
      <c r="M21" s="1" t="s">
        <v>96</v>
      </c>
      <c r="P21" s="1" t="s">
        <v>31</v>
      </c>
      <c r="Q21" s="1" t="s">
        <v>43</v>
      </c>
      <c r="R21" s="1" t="s">
        <v>26</v>
      </c>
      <c r="T21" s="1" t="s">
        <v>27</v>
      </c>
      <c r="U21" s="1" t="s">
        <v>30</v>
      </c>
      <c r="V21" s="1" t="s">
        <v>28</v>
      </c>
      <c r="W21" s="16">
        <v>9.8000000000000007</v>
      </c>
      <c r="X21" s="11">
        <v>38826</v>
      </c>
      <c r="Y21" s="1">
        <v>6.24</v>
      </c>
      <c r="Z21" s="11">
        <v>43777</v>
      </c>
      <c r="AA21" s="1">
        <v>98</v>
      </c>
      <c r="AB21" s="1" t="s">
        <v>42</v>
      </c>
      <c r="AC21" s="1" t="s">
        <v>40</v>
      </c>
      <c r="AD21" s="1" t="s">
        <v>41</v>
      </c>
    </row>
    <row r="22" spans="1:30" x14ac:dyDescent="0.25">
      <c r="A22" s="1">
        <f t="shared" si="0"/>
        <v>20</v>
      </c>
      <c r="B22" s="1" t="s">
        <v>97</v>
      </c>
      <c r="C22" s="1" t="s">
        <v>57</v>
      </c>
      <c r="D22" s="1">
        <v>35.856400000000001</v>
      </c>
      <c r="E22" s="1">
        <v>-106.24806</v>
      </c>
      <c r="F22" s="1">
        <v>6673.05</v>
      </c>
      <c r="G22" s="1" t="s">
        <v>67</v>
      </c>
      <c r="H22" s="5">
        <v>37170</v>
      </c>
      <c r="I22" s="1">
        <v>1029.4000000000001</v>
      </c>
      <c r="J22" s="1">
        <v>4.5</v>
      </c>
      <c r="K22" s="1">
        <v>958.33</v>
      </c>
      <c r="L22" s="1">
        <v>1018.72</v>
      </c>
      <c r="M22" s="1" t="s">
        <v>98</v>
      </c>
      <c r="P22" s="1" t="s">
        <v>31</v>
      </c>
      <c r="Q22" s="1" t="s">
        <v>43</v>
      </c>
      <c r="R22" s="1" t="s">
        <v>26</v>
      </c>
      <c r="T22" s="1" t="s">
        <v>27</v>
      </c>
      <c r="U22" s="1" t="s">
        <v>30</v>
      </c>
      <c r="V22" s="1" t="s">
        <v>28</v>
      </c>
      <c r="W22" s="16">
        <v>12.7</v>
      </c>
      <c r="X22" s="11">
        <v>39933</v>
      </c>
      <c r="Y22" s="1">
        <v>5.69</v>
      </c>
      <c r="Z22" s="11">
        <v>43851</v>
      </c>
      <c r="AA22" s="1">
        <v>104</v>
      </c>
      <c r="AB22" s="1" t="s">
        <v>42</v>
      </c>
      <c r="AC22" s="1" t="s">
        <v>40</v>
      </c>
      <c r="AD22" s="1" t="s">
        <v>41</v>
      </c>
    </row>
    <row r="23" spans="1:30" x14ac:dyDescent="0.25">
      <c r="A23" s="1">
        <f t="shared" si="0"/>
        <v>21</v>
      </c>
      <c r="B23" s="1" t="s">
        <v>99</v>
      </c>
      <c r="C23" s="1" t="s">
        <v>57</v>
      </c>
      <c r="D23" s="1">
        <v>35.859909999999999</v>
      </c>
      <c r="E23" s="1">
        <v>-106.26724</v>
      </c>
      <c r="F23" s="1">
        <v>6820</v>
      </c>
      <c r="G23" s="1" t="s">
        <v>67</v>
      </c>
      <c r="H23" s="5">
        <v>36463</v>
      </c>
      <c r="I23" s="1">
        <v>1030.5999999999999</v>
      </c>
      <c r="J23" s="1">
        <v>5</v>
      </c>
      <c r="K23" s="1">
        <v>958.6</v>
      </c>
      <c r="L23" s="1">
        <v>1020.3</v>
      </c>
      <c r="M23" s="1" t="s">
        <v>100</v>
      </c>
      <c r="P23" s="1" t="s">
        <v>31</v>
      </c>
      <c r="Q23" s="1" t="s">
        <v>43</v>
      </c>
      <c r="R23" s="1" t="s">
        <v>26</v>
      </c>
      <c r="T23" s="1" t="s">
        <v>27</v>
      </c>
      <c r="U23" s="1" t="s">
        <v>30</v>
      </c>
      <c r="V23" s="1" t="s">
        <v>28</v>
      </c>
      <c r="W23" s="16">
        <v>38.404400000000003</v>
      </c>
      <c r="X23" s="11">
        <v>39588</v>
      </c>
      <c r="Y23" s="1">
        <v>14</v>
      </c>
      <c r="Z23" s="11">
        <v>43853</v>
      </c>
      <c r="AA23" s="1">
        <v>111</v>
      </c>
      <c r="AB23" s="1" t="s">
        <v>42</v>
      </c>
      <c r="AC23" s="1" t="s">
        <v>40</v>
      </c>
      <c r="AD23" s="1" t="s">
        <v>41</v>
      </c>
    </row>
    <row r="24" spans="1:30" x14ac:dyDescent="0.25">
      <c r="A24" s="1">
        <f t="shared" si="0"/>
        <v>22</v>
      </c>
      <c r="B24" s="1" t="s">
        <v>101</v>
      </c>
      <c r="C24" s="1" t="s">
        <v>57</v>
      </c>
      <c r="D24" s="1">
        <v>35.834829999999997</v>
      </c>
      <c r="E24" s="1">
        <v>-106.24706999999999</v>
      </c>
      <c r="F24" s="1">
        <v>6656.24</v>
      </c>
      <c r="G24" s="1" t="s">
        <v>67</v>
      </c>
      <c r="H24" s="5">
        <v>37586</v>
      </c>
      <c r="I24" s="1">
        <v>941.4</v>
      </c>
      <c r="J24" s="1">
        <v>6</v>
      </c>
      <c r="K24" s="1">
        <v>888.8</v>
      </c>
      <c r="L24" s="1">
        <v>906.8</v>
      </c>
      <c r="M24" s="1" t="s">
        <v>102</v>
      </c>
      <c r="P24" s="1" t="s">
        <v>29</v>
      </c>
      <c r="Q24" s="1" t="s">
        <v>43</v>
      </c>
      <c r="R24" s="1" t="s">
        <v>26</v>
      </c>
      <c r="T24" s="1" t="s">
        <v>27</v>
      </c>
      <c r="U24" s="1" t="s">
        <v>30</v>
      </c>
      <c r="V24" s="1" t="s">
        <v>28</v>
      </c>
      <c r="W24" s="16">
        <v>50</v>
      </c>
      <c r="X24" s="11">
        <v>39591</v>
      </c>
      <c r="Y24" s="1">
        <v>3</v>
      </c>
      <c r="Z24" s="11">
        <v>43762</v>
      </c>
      <c r="AA24" s="1">
        <v>74</v>
      </c>
      <c r="AB24" s="1" t="s">
        <v>42</v>
      </c>
      <c r="AC24" s="1" t="s">
        <v>40</v>
      </c>
      <c r="AD24" s="1" t="s">
        <v>41</v>
      </c>
    </row>
    <row r="25" spans="1:30" x14ac:dyDescent="0.25">
      <c r="A25" s="1">
        <f t="shared" si="0"/>
        <v>23</v>
      </c>
      <c r="B25" s="1" t="s">
        <v>103</v>
      </c>
      <c r="C25" s="1" t="s">
        <v>57</v>
      </c>
      <c r="D25" s="1">
        <v>35.823900000000002</v>
      </c>
      <c r="E25" s="1">
        <v>-106.22471</v>
      </c>
      <c r="F25" s="1">
        <v>6527.75</v>
      </c>
      <c r="G25" s="1" t="s">
        <v>104</v>
      </c>
      <c r="H25" s="5">
        <v>37531</v>
      </c>
      <c r="I25" s="1">
        <v>886.3</v>
      </c>
      <c r="J25" s="1">
        <v>4.5</v>
      </c>
      <c r="K25" s="1">
        <v>816</v>
      </c>
      <c r="L25" s="1">
        <v>873.2</v>
      </c>
      <c r="M25" s="1" t="s">
        <v>105</v>
      </c>
      <c r="P25" s="1" t="s">
        <v>29</v>
      </c>
      <c r="Q25" s="1" t="s">
        <v>43</v>
      </c>
      <c r="R25" s="1" t="s">
        <v>26</v>
      </c>
      <c r="T25" s="1" t="s">
        <v>27</v>
      </c>
      <c r="U25" s="1" t="s">
        <v>30</v>
      </c>
      <c r="V25" s="1" t="s">
        <v>28</v>
      </c>
      <c r="W25" s="11">
        <v>20.100000000000001</v>
      </c>
      <c r="X25" s="11">
        <v>39869</v>
      </c>
      <c r="Y25" s="1">
        <v>3.6</v>
      </c>
      <c r="Z25" s="11">
        <v>43761</v>
      </c>
      <c r="AA25" s="1">
        <v>67</v>
      </c>
      <c r="AB25" s="1" t="s">
        <v>42</v>
      </c>
      <c r="AC25" s="1" t="s">
        <v>40</v>
      </c>
      <c r="AD25" s="1" t="s">
        <v>41</v>
      </c>
    </row>
    <row r="26" spans="1:30" x14ac:dyDescent="0.25">
      <c r="A26" s="1">
        <f t="shared" si="0"/>
        <v>24</v>
      </c>
      <c r="B26" s="1" t="s">
        <v>106</v>
      </c>
      <c r="C26" s="1" t="s">
        <v>57</v>
      </c>
      <c r="D26" s="1">
        <v>35.860149999999997</v>
      </c>
      <c r="E26" s="1">
        <v>-106.25482</v>
      </c>
      <c r="F26" s="1">
        <v>6728.61</v>
      </c>
      <c r="G26" s="1" t="s">
        <v>73</v>
      </c>
      <c r="H26" s="5">
        <v>37972</v>
      </c>
      <c r="I26" s="1">
        <v>980.3</v>
      </c>
      <c r="J26" s="1">
        <v>4.5</v>
      </c>
      <c r="K26" s="1">
        <v>934.3</v>
      </c>
      <c r="L26" s="1">
        <v>958.1</v>
      </c>
      <c r="M26" s="1" t="s">
        <v>107</v>
      </c>
      <c r="P26" s="1" t="s">
        <v>31</v>
      </c>
      <c r="Q26" s="1" t="s">
        <v>43</v>
      </c>
      <c r="R26" s="1" t="s">
        <v>26</v>
      </c>
      <c r="T26" s="1" t="s">
        <v>27</v>
      </c>
      <c r="U26" s="1" t="s">
        <v>30</v>
      </c>
      <c r="V26" s="1" t="s">
        <v>28</v>
      </c>
      <c r="W26" s="11">
        <v>605</v>
      </c>
      <c r="X26" s="11">
        <v>42773</v>
      </c>
      <c r="Y26" s="1">
        <v>9.83</v>
      </c>
      <c r="Z26" s="11">
        <v>43406</v>
      </c>
      <c r="AA26" s="1">
        <v>176</v>
      </c>
      <c r="AB26" s="1" t="s">
        <v>42</v>
      </c>
      <c r="AC26" s="1" t="s">
        <v>40</v>
      </c>
      <c r="AD26" s="1" t="s">
        <v>41</v>
      </c>
    </row>
    <row r="27" spans="1:30" x14ac:dyDescent="0.25">
      <c r="A27" s="1">
        <f t="shared" si="0"/>
        <v>25</v>
      </c>
      <c r="B27" s="1" t="s">
        <v>108</v>
      </c>
      <c r="C27" s="1" t="s">
        <v>57</v>
      </c>
      <c r="D27" s="1">
        <v>35.860619999999997</v>
      </c>
      <c r="E27" s="1">
        <v>-106.27368</v>
      </c>
      <c r="F27" s="1">
        <v>6853.33</v>
      </c>
      <c r="G27" s="1" t="s">
        <v>109</v>
      </c>
      <c r="K27" s="1">
        <v>995.5</v>
      </c>
      <c r="L27" s="1">
        <v>1018.5</v>
      </c>
      <c r="M27" s="1" t="s">
        <v>110</v>
      </c>
      <c r="P27" s="1" t="s">
        <v>31</v>
      </c>
      <c r="Q27" s="1" t="s">
        <v>43</v>
      </c>
      <c r="T27" s="1" t="s">
        <v>27</v>
      </c>
      <c r="U27" s="1" t="s">
        <v>30</v>
      </c>
      <c r="V27" s="1" t="s">
        <v>28</v>
      </c>
      <c r="W27" s="11">
        <v>12.3</v>
      </c>
      <c r="X27" s="11">
        <v>38609</v>
      </c>
      <c r="Y27" s="1">
        <v>9.0399999999999991</v>
      </c>
      <c r="Z27" s="11">
        <v>43837</v>
      </c>
      <c r="AA27" s="1">
        <v>111</v>
      </c>
      <c r="AB27" s="1" t="s">
        <v>42</v>
      </c>
      <c r="AC27" s="1" t="s">
        <v>40</v>
      </c>
      <c r="AD27" s="1" t="s">
        <v>41</v>
      </c>
    </row>
    <row r="28" spans="1:30" x14ac:dyDescent="0.25">
      <c r="A28" s="1">
        <f t="shared" si="0"/>
        <v>26</v>
      </c>
      <c r="B28" s="1" t="s">
        <v>111</v>
      </c>
      <c r="C28" s="1" t="s">
        <v>57</v>
      </c>
      <c r="D28" s="1">
        <v>35.860619999999997</v>
      </c>
      <c r="E28" s="1">
        <v>-106.27368</v>
      </c>
      <c r="F28" s="1">
        <v>6853.33</v>
      </c>
      <c r="G28" s="1" t="s">
        <v>109</v>
      </c>
      <c r="K28" s="1">
        <v>1112.4000000000001</v>
      </c>
      <c r="L28" s="1">
        <v>1122.3</v>
      </c>
      <c r="M28" s="1" t="s">
        <v>110</v>
      </c>
      <c r="P28" s="1" t="s">
        <v>31</v>
      </c>
      <c r="Q28" s="1" t="s">
        <v>43</v>
      </c>
      <c r="T28" s="1" t="s">
        <v>27</v>
      </c>
      <c r="U28" s="1" t="s">
        <v>30</v>
      </c>
      <c r="V28" s="1" t="s">
        <v>28</v>
      </c>
      <c r="W28" s="11">
        <v>8.9</v>
      </c>
      <c r="X28" s="11">
        <v>39405</v>
      </c>
      <c r="Y28" s="1">
        <v>8.81</v>
      </c>
      <c r="Z28" s="11">
        <v>43837</v>
      </c>
      <c r="AA28" s="1">
        <v>115</v>
      </c>
      <c r="AB28" s="1" t="s">
        <v>42</v>
      </c>
      <c r="AC28" s="1" t="s">
        <v>40</v>
      </c>
      <c r="AD28" s="1" t="s">
        <v>41</v>
      </c>
    </row>
    <row r="29" spans="1:30" x14ac:dyDescent="0.25">
      <c r="A29" s="1">
        <f t="shared" si="0"/>
        <v>27</v>
      </c>
      <c r="B29" s="1" t="s">
        <v>112</v>
      </c>
      <c r="C29" s="1" t="s">
        <v>57</v>
      </c>
      <c r="D29" s="1">
        <v>35.84825</v>
      </c>
      <c r="E29" s="1">
        <v>-106.23927</v>
      </c>
      <c r="F29" s="1">
        <v>6629.99</v>
      </c>
      <c r="G29" s="1" t="s">
        <v>109</v>
      </c>
      <c r="H29" s="5">
        <v>38240</v>
      </c>
      <c r="I29" s="1">
        <v>920.7</v>
      </c>
      <c r="J29" s="1">
        <v>4.5</v>
      </c>
      <c r="K29" s="1">
        <v>883.7</v>
      </c>
      <c r="L29" s="1">
        <v>906.6</v>
      </c>
      <c r="M29" s="1" t="s">
        <v>113</v>
      </c>
      <c r="P29" s="1" t="s">
        <v>24</v>
      </c>
      <c r="Q29" s="1" t="s">
        <v>43</v>
      </c>
      <c r="R29" s="1" t="s">
        <v>26</v>
      </c>
      <c r="T29" s="1" t="s">
        <v>27</v>
      </c>
      <c r="U29" s="1" t="s">
        <v>30</v>
      </c>
      <c r="V29" s="1" t="s">
        <v>28</v>
      </c>
      <c r="W29" s="11">
        <v>50</v>
      </c>
      <c r="X29" s="11">
        <v>40857</v>
      </c>
      <c r="Y29" s="1">
        <v>4.57</v>
      </c>
      <c r="Z29" s="11">
        <v>43782</v>
      </c>
      <c r="AA29" s="1">
        <v>108</v>
      </c>
      <c r="AB29" s="1" t="s">
        <v>42</v>
      </c>
      <c r="AC29" s="1" t="s">
        <v>40</v>
      </c>
      <c r="AD29" s="1" t="s">
        <v>41</v>
      </c>
    </row>
    <row r="30" spans="1:30" x14ac:dyDescent="0.25">
      <c r="A30" s="1">
        <f t="shared" si="0"/>
        <v>28</v>
      </c>
      <c r="B30" s="1" t="s">
        <v>114</v>
      </c>
      <c r="C30" s="1" t="s">
        <v>57</v>
      </c>
      <c r="D30" s="1">
        <v>35.844369999999998</v>
      </c>
      <c r="E30" s="1">
        <v>-106.25873</v>
      </c>
      <c r="F30" s="1">
        <v>6870.59</v>
      </c>
      <c r="G30" s="1" t="s">
        <v>73</v>
      </c>
      <c r="K30" s="1">
        <v>1026</v>
      </c>
      <c r="L30" s="1">
        <v>1046.5999999999999</v>
      </c>
      <c r="M30" s="1" t="s">
        <v>115</v>
      </c>
      <c r="P30" s="1" t="s">
        <v>29</v>
      </c>
      <c r="Q30" s="1" t="s">
        <v>43</v>
      </c>
      <c r="T30" s="1" t="s">
        <v>27</v>
      </c>
      <c r="U30" s="1" t="s">
        <v>30</v>
      </c>
      <c r="V30" s="1" t="s">
        <v>28</v>
      </c>
      <c r="W30" s="11">
        <v>21.5</v>
      </c>
      <c r="X30" s="11">
        <v>40465</v>
      </c>
      <c r="Y30" s="1">
        <v>3.26</v>
      </c>
      <c r="Z30" s="11">
        <v>43755</v>
      </c>
      <c r="AA30" s="1">
        <v>34</v>
      </c>
      <c r="AB30" s="1" t="s">
        <v>42</v>
      </c>
      <c r="AC30" s="1" t="s">
        <v>40</v>
      </c>
      <c r="AD30" s="1" t="s">
        <v>41</v>
      </c>
    </row>
    <row r="31" spans="1:30" x14ac:dyDescent="0.25">
      <c r="A31" s="1">
        <f t="shared" si="0"/>
        <v>29</v>
      </c>
      <c r="B31" s="1" t="s">
        <v>116</v>
      </c>
      <c r="C31" s="1" t="s">
        <v>57</v>
      </c>
      <c r="D31" s="1">
        <v>35.837829999999997</v>
      </c>
      <c r="E31" s="1">
        <v>-106.24804</v>
      </c>
      <c r="F31" s="1">
        <v>6668.58</v>
      </c>
      <c r="G31" s="1" t="s">
        <v>73</v>
      </c>
      <c r="H31" s="5">
        <v>39789</v>
      </c>
      <c r="I31" s="1">
        <v>853.4</v>
      </c>
      <c r="J31" s="1">
        <v>5</v>
      </c>
      <c r="K31" s="1">
        <v>821.2</v>
      </c>
      <c r="L31" s="1">
        <v>831.2</v>
      </c>
      <c r="M31" s="1" t="s">
        <v>87</v>
      </c>
      <c r="P31" s="1" t="s">
        <v>29</v>
      </c>
      <c r="Q31" s="1" t="s">
        <v>43</v>
      </c>
      <c r="R31" s="1" t="s">
        <v>26</v>
      </c>
      <c r="T31" s="1" t="s">
        <v>27</v>
      </c>
      <c r="U31" s="1" t="s">
        <v>30</v>
      </c>
      <c r="V31" s="1" t="s">
        <v>28</v>
      </c>
      <c r="W31" s="11">
        <v>11.9</v>
      </c>
      <c r="X31" s="11">
        <v>39850</v>
      </c>
      <c r="Y31" s="1">
        <v>3</v>
      </c>
      <c r="Z31" s="11">
        <v>43753</v>
      </c>
      <c r="AA31" s="1">
        <v>33</v>
      </c>
      <c r="AB31" s="1" t="s">
        <v>42</v>
      </c>
      <c r="AC31" s="1" t="s">
        <v>40</v>
      </c>
      <c r="AD31" s="1" t="s">
        <v>41</v>
      </c>
    </row>
    <row r="32" spans="1:30" x14ac:dyDescent="0.25">
      <c r="A32" s="1">
        <f t="shared" si="0"/>
        <v>30</v>
      </c>
      <c r="B32" s="1" t="s">
        <v>117</v>
      </c>
      <c r="C32" s="1" t="s">
        <v>57</v>
      </c>
      <c r="D32" s="1">
        <v>35.83099</v>
      </c>
      <c r="E32" s="1">
        <v>-106.23381000000001</v>
      </c>
      <c r="F32" s="1">
        <v>6660.53</v>
      </c>
      <c r="G32" s="1" t="s">
        <v>104</v>
      </c>
      <c r="K32" s="1">
        <v>965.3</v>
      </c>
      <c r="L32" s="1">
        <v>975</v>
      </c>
      <c r="M32" s="1" t="s">
        <v>87</v>
      </c>
      <c r="P32" s="1" t="s">
        <v>29</v>
      </c>
      <c r="Q32" s="1" t="s">
        <v>43</v>
      </c>
      <c r="T32" s="1" t="s">
        <v>27</v>
      </c>
      <c r="U32" s="1" t="s">
        <v>30</v>
      </c>
      <c r="V32" s="1" t="s">
        <v>28</v>
      </c>
      <c r="W32" s="11">
        <v>10</v>
      </c>
      <c r="X32" s="11">
        <v>40057</v>
      </c>
      <c r="Y32" s="1">
        <v>3.6</v>
      </c>
      <c r="Z32" s="11">
        <v>43755</v>
      </c>
      <c r="AA32" s="1">
        <v>34</v>
      </c>
      <c r="AB32" s="1" t="s">
        <v>42</v>
      </c>
      <c r="AC32" s="1" t="s">
        <v>40</v>
      </c>
      <c r="AD32" s="1" t="s">
        <v>41</v>
      </c>
    </row>
    <row r="33" spans="1:30" x14ac:dyDescent="0.25">
      <c r="A33" s="1">
        <f t="shared" si="0"/>
        <v>31</v>
      </c>
      <c r="B33" s="1" t="s">
        <v>118</v>
      </c>
      <c r="C33" s="1" t="s">
        <v>57</v>
      </c>
      <c r="D33" s="1">
        <v>35.861289999999997</v>
      </c>
      <c r="E33" s="1">
        <v>-106.25914</v>
      </c>
      <c r="F33" s="1">
        <v>6759.02</v>
      </c>
      <c r="G33" s="1" t="s">
        <v>119</v>
      </c>
      <c r="H33" s="5">
        <v>39687</v>
      </c>
      <c r="I33" s="1">
        <v>973.5</v>
      </c>
      <c r="J33" s="1">
        <v>5</v>
      </c>
      <c r="K33" s="1">
        <v>931.8</v>
      </c>
      <c r="L33" s="1">
        <v>952.9</v>
      </c>
      <c r="M33" s="1" t="s">
        <v>120</v>
      </c>
      <c r="P33" s="1" t="s">
        <v>31</v>
      </c>
      <c r="Q33" s="1" t="s">
        <v>43</v>
      </c>
      <c r="R33" s="1" t="s">
        <v>26</v>
      </c>
      <c r="T33" s="1" t="s">
        <v>27</v>
      </c>
      <c r="U33" s="1" t="s">
        <v>30</v>
      </c>
      <c r="V33" s="1" t="s">
        <v>28</v>
      </c>
      <c r="W33" s="11">
        <v>1270</v>
      </c>
      <c r="X33" s="11">
        <v>40492</v>
      </c>
      <c r="Y33" s="1">
        <v>0.63900000000000001</v>
      </c>
      <c r="Z33" s="11">
        <v>43406</v>
      </c>
      <c r="AA33" s="1">
        <v>66</v>
      </c>
      <c r="AB33" s="1" t="s">
        <v>42</v>
      </c>
      <c r="AC33" s="1" t="s">
        <v>40</v>
      </c>
      <c r="AD33" s="1" t="s">
        <v>41</v>
      </c>
    </row>
    <row r="34" spans="1:30" x14ac:dyDescent="0.25">
      <c r="A34" s="1">
        <f t="shared" si="0"/>
        <v>32</v>
      </c>
      <c r="B34" s="1" t="s">
        <v>121</v>
      </c>
      <c r="C34" s="1" t="s">
        <v>57</v>
      </c>
      <c r="D34" s="1">
        <v>35.856720000000003</v>
      </c>
      <c r="E34" s="1">
        <v>-106.2512</v>
      </c>
      <c r="F34" s="1">
        <v>6714.91</v>
      </c>
      <c r="G34" s="1" t="s">
        <v>73</v>
      </c>
      <c r="K34" s="1">
        <v>895</v>
      </c>
      <c r="L34" s="1">
        <v>905</v>
      </c>
      <c r="M34" s="1" t="s">
        <v>87</v>
      </c>
      <c r="P34" s="1" t="s">
        <v>31</v>
      </c>
      <c r="Q34" s="1" t="s">
        <v>43</v>
      </c>
      <c r="T34" s="1" t="s">
        <v>27</v>
      </c>
      <c r="U34" s="1" t="s">
        <v>30</v>
      </c>
      <c r="V34" s="1" t="s">
        <v>28</v>
      </c>
      <c r="W34" s="11">
        <v>21.8</v>
      </c>
      <c r="X34" s="11">
        <v>42493</v>
      </c>
      <c r="Y34" s="1">
        <v>5.13</v>
      </c>
      <c r="Z34" s="11">
        <v>43881</v>
      </c>
      <c r="AA34" s="1">
        <v>99</v>
      </c>
      <c r="AB34" s="1" t="s">
        <v>42</v>
      </c>
      <c r="AC34" s="1" t="s">
        <v>40</v>
      </c>
      <c r="AD34" s="1" t="s">
        <v>41</v>
      </c>
    </row>
    <row r="35" spans="1:30" x14ac:dyDescent="0.25">
      <c r="A35" s="1">
        <f t="shared" si="0"/>
        <v>33</v>
      </c>
      <c r="B35" s="1" t="s">
        <v>122</v>
      </c>
      <c r="C35" s="1" t="s">
        <v>57</v>
      </c>
      <c r="D35" s="1">
        <v>35.856720000000003</v>
      </c>
      <c r="E35" s="1">
        <v>-106.2512</v>
      </c>
      <c r="F35" s="1">
        <v>6714.91</v>
      </c>
      <c r="G35" s="1" t="s">
        <v>73</v>
      </c>
      <c r="K35" s="1">
        <v>985.3</v>
      </c>
      <c r="L35" s="1">
        <v>995.2</v>
      </c>
      <c r="M35" s="1" t="s">
        <v>87</v>
      </c>
      <c r="P35" s="1" t="s">
        <v>31</v>
      </c>
      <c r="Q35" s="1" t="s">
        <v>43</v>
      </c>
      <c r="T35" s="1" t="s">
        <v>27</v>
      </c>
      <c r="U35" s="1" t="s">
        <v>30</v>
      </c>
      <c r="V35" s="1" t="s">
        <v>28</v>
      </c>
      <c r="W35" s="11">
        <v>16.8</v>
      </c>
      <c r="X35" s="11">
        <v>40219</v>
      </c>
      <c r="Y35" s="1">
        <v>5.52</v>
      </c>
      <c r="Z35" s="11">
        <v>43881</v>
      </c>
      <c r="AA35" s="1">
        <v>106</v>
      </c>
      <c r="AB35" s="1" t="s">
        <v>42</v>
      </c>
      <c r="AC35" s="1" t="s">
        <v>40</v>
      </c>
      <c r="AD35" s="1" t="s">
        <v>41</v>
      </c>
    </row>
    <row r="36" spans="1:30" x14ac:dyDescent="0.25">
      <c r="A36" s="1">
        <f t="shared" si="0"/>
        <v>34</v>
      </c>
      <c r="B36" s="1" t="s">
        <v>123</v>
      </c>
      <c r="C36" s="1" t="s">
        <v>57</v>
      </c>
      <c r="D36" s="1">
        <v>35.859209999999997</v>
      </c>
      <c r="E36" s="1">
        <v>-106.25055999999999</v>
      </c>
      <c r="F36" s="1">
        <v>6704.02</v>
      </c>
      <c r="G36" s="1" t="s">
        <v>73</v>
      </c>
      <c r="K36" s="1">
        <v>880</v>
      </c>
      <c r="L36" s="1">
        <v>890</v>
      </c>
      <c r="M36" s="1" t="s">
        <v>87</v>
      </c>
      <c r="P36" s="1" t="s">
        <v>31</v>
      </c>
      <c r="Q36" s="1" t="s">
        <v>43</v>
      </c>
      <c r="T36" s="1" t="s">
        <v>27</v>
      </c>
      <c r="U36" s="1" t="s">
        <v>30</v>
      </c>
      <c r="V36" s="1" t="s">
        <v>28</v>
      </c>
      <c r="W36" s="11">
        <v>50.7</v>
      </c>
      <c r="X36" s="11">
        <v>43087</v>
      </c>
      <c r="Y36" s="1">
        <v>23.8</v>
      </c>
      <c r="Z36" s="11">
        <v>43889</v>
      </c>
      <c r="AA36" s="1">
        <v>95</v>
      </c>
      <c r="AB36" s="1" t="s">
        <v>42</v>
      </c>
      <c r="AC36" s="1" t="s">
        <v>40</v>
      </c>
      <c r="AD36" s="1" t="s">
        <v>41</v>
      </c>
    </row>
    <row r="37" spans="1:30" x14ac:dyDescent="0.25">
      <c r="A37" s="1">
        <f t="shared" si="0"/>
        <v>35</v>
      </c>
      <c r="B37" s="1" t="s">
        <v>124</v>
      </c>
      <c r="C37" s="1" t="s">
        <v>57</v>
      </c>
      <c r="D37" s="1">
        <v>35.859209999999997</v>
      </c>
      <c r="E37" s="1">
        <v>-106.25055999999999</v>
      </c>
      <c r="F37" s="1">
        <v>6704.02</v>
      </c>
      <c r="G37" s="1" t="s">
        <v>81</v>
      </c>
      <c r="K37" s="1">
        <v>974.9</v>
      </c>
      <c r="L37" s="1">
        <v>994.9</v>
      </c>
      <c r="M37" s="1" t="s">
        <v>87</v>
      </c>
      <c r="P37" s="1" t="s">
        <v>31</v>
      </c>
      <c r="Q37" s="1" t="s">
        <v>43</v>
      </c>
      <c r="T37" s="1" t="s">
        <v>27</v>
      </c>
      <c r="U37" s="1" t="s">
        <v>30</v>
      </c>
      <c r="V37" s="1" t="s">
        <v>28</v>
      </c>
      <c r="W37" s="11">
        <v>42.3</v>
      </c>
      <c r="X37" s="11">
        <v>43039</v>
      </c>
      <c r="Y37" s="1">
        <v>38.1</v>
      </c>
      <c r="Z37" s="11">
        <v>43889</v>
      </c>
      <c r="AA37" s="1">
        <v>89</v>
      </c>
      <c r="AB37" s="1" t="s">
        <v>42</v>
      </c>
      <c r="AC37" s="1" t="s">
        <v>40</v>
      </c>
      <c r="AD37" s="1" t="s">
        <v>41</v>
      </c>
    </row>
    <row r="38" spans="1:30" x14ac:dyDescent="0.25">
      <c r="A38" s="1">
        <f t="shared" si="0"/>
        <v>36</v>
      </c>
      <c r="B38" s="1" t="s">
        <v>125</v>
      </c>
      <c r="C38" s="1" t="s">
        <v>57</v>
      </c>
      <c r="D38" s="1">
        <v>35.856659999999998</v>
      </c>
      <c r="E38" s="1">
        <v>-106.25591</v>
      </c>
      <c r="F38" s="1">
        <v>6904.11</v>
      </c>
      <c r="G38" s="1" t="s">
        <v>73</v>
      </c>
      <c r="K38" s="1">
        <v>1077</v>
      </c>
      <c r="L38" s="1">
        <v>1087</v>
      </c>
      <c r="M38" s="1" t="s">
        <v>126</v>
      </c>
      <c r="P38" s="1" t="s">
        <v>31</v>
      </c>
      <c r="Q38" s="1" t="s">
        <v>43</v>
      </c>
      <c r="T38" s="1" t="s">
        <v>27</v>
      </c>
      <c r="U38" s="1" t="s">
        <v>30</v>
      </c>
      <c r="V38" s="1" t="s">
        <v>28</v>
      </c>
      <c r="W38" s="11">
        <v>150</v>
      </c>
      <c r="X38" s="11">
        <v>43034</v>
      </c>
      <c r="Y38" s="1">
        <v>26.4</v>
      </c>
      <c r="Z38" s="11">
        <v>43894</v>
      </c>
      <c r="AA38" s="1">
        <v>107</v>
      </c>
      <c r="AB38" s="1" t="s">
        <v>42</v>
      </c>
      <c r="AC38" s="1" t="s">
        <v>40</v>
      </c>
      <c r="AD38" s="1" t="s">
        <v>41</v>
      </c>
    </row>
    <row r="39" spans="1:30" x14ac:dyDescent="0.25">
      <c r="A39" s="1">
        <f t="shared" si="0"/>
        <v>37</v>
      </c>
      <c r="B39" s="1" t="s">
        <v>127</v>
      </c>
      <c r="C39" s="1" t="s">
        <v>57</v>
      </c>
      <c r="D39" s="1">
        <v>35.856659999999998</v>
      </c>
      <c r="E39" s="1">
        <v>-106.25591</v>
      </c>
      <c r="F39" s="1">
        <v>6904.11</v>
      </c>
      <c r="G39" s="1" t="s">
        <v>70</v>
      </c>
      <c r="K39" s="1">
        <v>1185</v>
      </c>
      <c r="L39" s="1">
        <v>1205.5999999999999</v>
      </c>
      <c r="M39" s="1" t="s">
        <v>126</v>
      </c>
      <c r="P39" s="1" t="s">
        <v>31</v>
      </c>
      <c r="Q39" s="1" t="s">
        <v>43</v>
      </c>
      <c r="T39" s="1" t="s">
        <v>27</v>
      </c>
      <c r="U39" s="1" t="s">
        <v>30</v>
      </c>
      <c r="V39" s="1" t="s">
        <v>28</v>
      </c>
      <c r="W39" s="11">
        <v>10</v>
      </c>
      <c r="X39" s="11">
        <v>40248</v>
      </c>
      <c r="Y39" s="1">
        <v>4.3600000000000003</v>
      </c>
      <c r="Z39" s="11">
        <v>43895</v>
      </c>
      <c r="AA39" s="1">
        <v>107</v>
      </c>
      <c r="AB39" s="1" t="s">
        <v>42</v>
      </c>
      <c r="AC39" s="1" t="s">
        <v>40</v>
      </c>
      <c r="AD39" s="1" t="s">
        <v>41</v>
      </c>
    </row>
    <row r="40" spans="1:30" x14ac:dyDescent="0.25">
      <c r="A40" s="1">
        <f t="shared" si="0"/>
        <v>38</v>
      </c>
      <c r="B40" s="1" t="s">
        <v>128</v>
      </c>
      <c r="C40" s="1" t="s">
        <v>57</v>
      </c>
      <c r="D40" s="1">
        <v>35.844949999999997</v>
      </c>
      <c r="E40" s="1">
        <v>-106.26157000000001</v>
      </c>
      <c r="F40" s="1">
        <v>6883.04</v>
      </c>
      <c r="G40" s="1" t="s">
        <v>73</v>
      </c>
      <c r="K40" s="1">
        <v>1035.2</v>
      </c>
      <c r="L40" s="1">
        <v>1055.7</v>
      </c>
      <c r="M40" s="1" t="s">
        <v>53</v>
      </c>
      <c r="P40" s="1" t="s">
        <v>29</v>
      </c>
      <c r="Q40" s="1" t="s">
        <v>43</v>
      </c>
      <c r="T40" s="1" t="s">
        <v>27</v>
      </c>
      <c r="U40" s="1" t="s">
        <v>30</v>
      </c>
      <c r="V40" s="1" t="s">
        <v>28</v>
      </c>
      <c r="W40" s="11">
        <v>10</v>
      </c>
      <c r="X40" s="11">
        <v>40556</v>
      </c>
      <c r="Y40" s="1">
        <v>3</v>
      </c>
      <c r="Z40" s="11">
        <v>43754</v>
      </c>
      <c r="AA40" s="1">
        <v>26</v>
      </c>
      <c r="AB40" s="1" t="s">
        <v>42</v>
      </c>
      <c r="AC40" s="1" t="s">
        <v>40</v>
      </c>
      <c r="AD40" s="1" t="s">
        <v>41</v>
      </c>
    </row>
    <row r="41" spans="1:30" x14ac:dyDescent="0.25">
      <c r="A41" s="1">
        <f t="shared" si="0"/>
        <v>39</v>
      </c>
      <c r="B41" s="1" t="s">
        <v>129</v>
      </c>
      <c r="C41" s="1" t="s">
        <v>57</v>
      </c>
      <c r="D41" s="1">
        <v>35.844949999999997</v>
      </c>
      <c r="E41" s="1">
        <v>-106.26157000000001</v>
      </c>
      <c r="F41" s="1">
        <v>6883.04</v>
      </c>
      <c r="G41" s="1" t="s">
        <v>73</v>
      </c>
      <c r="K41" s="1">
        <v>1107</v>
      </c>
      <c r="L41" s="1">
        <v>1117</v>
      </c>
      <c r="M41" s="1" t="s">
        <v>53</v>
      </c>
      <c r="P41" s="1" t="s">
        <v>29</v>
      </c>
      <c r="Q41" s="1" t="s">
        <v>43</v>
      </c>
      <c r="T41" s="1" t="s">
        <v>27</v>
      </c>
      <c r="U41" s="1" t="s">
        <v>30</v>
      </c>
      <c r="V41" s="1" t="s">
        <v>28</v>
      </c>
      <c r="W41" s="11">
        <v>10</v>
      </c>
      <c r="X41" s="11">
        <v>40556</v>
      </c>
      <c r="Y41" s="1">
        <v>3</v>
      </c>
      <c r="Z41" s="11">
        <v>43754</v>
      </c>
      <c r="AA41" s="1">
        <v>40</v>
      </c>
      <c r="AB41" s="1" t="s">
        <v>42</v>
      </c>
      <c r="AC41" s="1" t="s">
        <v>40</v>
      </c>
      <c r="AD41" s="1" t="s">
        <v>41</v>
      </c>
    </row>
    <row r="42" spans="1:30" x14ac:dyDescent="0.25">
      <c r="A42" s="1">
        <f t="shared" si="0"/>
        <v>40</v>
      </c>
      <c r="B42" s="1" t="s">
        <v>130</v>
      </c>
      <c r="C42" s="1" t="s">
        <v>57</v>
      </c>
      <c r="D42" s="1">
        <v>35.836799999999997</v>
      </c>
      <c r="E42" s="1">
        <v>-106.25104</v>
      </c>
      <c r="F42" s="1">
        <v>6689.98</v>
      </c>
      <c r="G42" s="1" t="s">
        <v>73</v>
      </c>
      <c r="K42" s="1">
        <v>849.2</v>
      </c>
      <c r="L42" s="1">
        <v>859.2</v>
      </c>
      <c r="M42" s="1" t="s">
        <v>131</v>
      </c>
      <c r="P42" s="1" t="s">
        <v>29</v>
      </c>
      <c r="Q42" s="1" t="s">
        <v>43</v>
      </c>
      <c r="T42" s="1" t="s">
        <v>27</v>
      </c>
      <c r="U42" s="1" t="s">
        <v>30</v>
      </c>
      <c r="V42" s="1" t="s">
        <v>28</v>
      </c>
      <c r="W42" s="11">
        <v>10</v>
      </c>
      <c r="X42" s="11">
        <v>40287</v>
      </c>
      <c r="Y42" s="1">
        <v>3</v>
      </c>
      <c r="Z42" s="11">
        <v>43763</v>
      </c>
      <c r="AA42" s="1">
        <v>23</v>
      </c>
      <c r="AB42" s="1" t="s">
        <v>42</v>
      </c>
      <c r="AC42" s="1" t="s">
        <v>40</v>
      </c>
      <c r="AD42" s="1" t="s">
        <v>41</v>
      </c>
    </row>
    <row r="43" spans="1:30" x14ac:dyDescent="0.25">
      <c r="A43" s="1">
        <f t="shared" si="0"/>
        <v>41</v>
      </c>
      <c r="B43" s="1" t="s">
        <v>132</v>
      </c>
      <c r="C43" s="1" t="s">
        <v>57</v>
      </c>
      <c r="D43" s="1">
        <v>35.836799999999997</v>
      </c>
      <c r="E43" s="1">
        <v>-106.25104</v>
      </c>
      <c r="F43" s="1">
        <v>6689.98</v>
      </c>
      <c r="G43" s="1" t="s">
        <v>73</v>
      </c>
      <c r="K43" s="1">
        <v>959.7</v>
      </c>
      <c r="L43" s="1">
        <v>980.2</v>
      </c>
      <c r="M43" s="1" t="s">
        <v>133</v>
      </c>
      <c r="P43" s="1" t="s">
        <v>29</v>
      </c>
      <c r="Q43" s="1" t="s">
        <v>43</v>
      </c>
      <c r="T43" s="1" t="s">
        <v>27</v>
      </c>
      <c r="U43" s="1" t="s">
        <v>30</v>
      </c>
      <c r="V43" s="1" t="s">
        <v>28</v>
      </c>
      <c r="W43" s="11">
        <v>10</v>
      </c>
      <c r="X43" s="11">
        <v>40282</v>
      </c>
      <c r="Y43" s="1">
        <v>3.39</v>
      </c>
      <c r="Z43" s="11">
        <v>43763</v>
      </c>
      <c r="AA43" s="1">
        <v>23</v>
      </c>
      <c r="AB43" s="1" t="s">
        <v>42</v>
      </c>
      <c r="AC43" s="1" t="s">
        <v>40</v>
      </c>
      <c r="AD43" s="1" t="s">
        <v>41</v>
      </c>
    </row>
    <row r="44" spans="1:30" x14ac:dyDescent="0.25">
      <c r="A44" s="1">
        <f t="shared" si="0"/>
        <v>42</v>
      </c>
      <c r="B44" s="1" t="s">
        <v>134</v>
      </c>
      <c r="C44" s="1" t="s">
        <v>57</v>
      </c>
      <c r="D44" s="1">
        <v>35.829689999999999</v>
      </c>
      <c r="E44" s="1">
        <v>-106.22751</v>
      </c>
      <c r="F44" s="1">
        <v>6533.86</v>
      </c>
      <c r="G44" s="1" t="s">
        <v>104</v>
      </c>
      <c r="K44" s="1">
        <v>860</v>
      </c>
      <c r="L44" s="1">
        <v>880.6</v>
      </c>
      <c r="M44" s="1" t="s">
        <v>135</v>
      </c>
      <c r="P44" s="1" t="s">
        <v>29</v>
      </c>
      <c r="Q44" s="1" t="s">
        <v>43</v>
      </c>
      <c r="T44" s="1" t="s">
        <v>27</v>
      </c>
      <c r="U44" s="1" t="s">
        <v>30</v>
      </c>
      <c r="V44" s="1" t="s">
        <v>28</v>
      </c>
      <c r="W44" s="11">
        <v>10</v>
      </c>
      <c r="X44" s="11">
        <v>40430</v>
      </c>
      <c r="Y44" s="1">
        <v>3.57</v>
      </c>
      <c r="Z44" s="11">
        <v>43754</v>
      </c>
      <c r="AA44" s="1">
        <v>25</v>
      </c>
      <c r="AB44" s="1" t="s">
        <v>42</v>
      </c>
      <c r="AC44" s="1" t="s">
        <v>40</v>
      </c>
      <c r="AD44" s="1" t="s">
        <v>41</v>
      </c>
    </row>
    <row r="45" spans="1:30" x14ac:dyDescent="0.25">
      <c r="A45" s="1">
        <f t="shared" si="0"/>
        <v>43</v>
      </c>
      <c r="B45" s="1" t="s">
        <v>136</v>
      </c>
      <c r="C45" s="1" t="s">
        <v>57</v>
      </c>
      <c r="D45" s="1">
        <v>35.829689999999999</v>
      </c>
      <c r="E45" s="1">
        <v>-106.22751</v>
      </c>
      <c r="F45" s="1">
        <v>6533.86</v>
      </c>
      <c r="G45" s="1" t="s">
        <v>137</v>
      </c>
      <c r="K45" s="1">
        <v>994.4</v>
      </c>
      <c r="L45" s="1">
        <v>1015.4</v>
      </c>
      <c r="M45" s="1" t="s">
        <v>135</v>
      </c>
      <c r="P45" s="1" t="s">
        <v>29</v>
      </c>
      <c r="Q45" s="1" t="s">
        <v>43</v>
      </c>
      <c r="T45" s="1" t="s">
        <v>27</v>
      </c>
      <c r="U45" s="1" t="s">
        <v>30</v>
      </c>
      <c r="V45" s="1" t="s">
        <v>28</v>
      </c>
      <c r="W45" s="11">
        <v>10</v>
      </c>
      <c r="X45" s="11">
        <v>40661</v>
      </c>
      <c r="Y45" s="1">
        <v>3.95</v>
      </c>
      <c r="Z45" s="11">
        <v>43754</v>
      </c>
      <c r="AA45" s="1">
        <v>25</v>
      </c>
      <c r="AB45" s="1" t="s">
        <v>42</v>
      </c>
      <c r="AC45" s="1" t="s">
        <v>40</v>
      </c>
      <c r="AD45" s="1" t="s">
        <v>41</v>
      </c>
    </row>
    <row r="46" spans="1:30" x14ac:dyDescent="0.25">
      <c r="A46" s="1">
        <f t="shared" si="0"/>
        <v>44</v>
      </c>
      <c r="B46" s="1" t="s">
        <v>138</v>
      </c>
      <c r="C46" s="1" t="s">
        <v>57</v>
      </c>
      <c r="D46" s="1">
        <v>35.834560000000003</v>
      </c>
      <c r="E46" s="1">
        <v>-106.24969</v>
      </c>
      <c r="F46" s="1">
        <v>6780.88</v>
      </c>
      <c r="G46" s="1" t="s">
        <v>73</v>
      </c>
      <c r="K46" s="1">
        <v>945</v>
      </c>
      <c r="L46" s="1">
        <v>965.6</v>
      </c>
      <c r="M46" s="1" t="s">
        <v>139</v>
      </c>
      <c r="P46" s="1" t="s">
        <v>29</v>
      </c>
      <c r="Q46" s="1" t="s">
        <v>43</v>
      </c>
      <c r="T46" s="1" t="s">
        <v>27</v>
      </c>
      <c r="U46" s="1" t="s">
        <v>30</v>
      </c>
      <c r="V46" s="1" t="s">
        <v>28</v>
      </c>
      <c r="W46" s="11">
        <v>10</v>
      </c>
      <c r="X46" s="11">
        <v>40409</v>
      </c>
      <c r="Y46" s="1">
        <v>3</v>
      </c>
      <c r="Z46" s="11">
        <v>43762</v>
      </c>
      <c r="AA46" s="1">
        <v>25</v>
      </c>
      <c r="AB46" s="1" t="s">
        <v>42</v>
      </c>
      <c r="AC46" s="1" t="s">
        <v>40</v>
      </c>
      <c r="AD46" s="1" t="s">
        <v>41</v>
      </c>
    </row>
    <row r="47" spans="1:30" x14ac:dyDescent="0.25">
      <c r="A47" s="1">
        <f t="shared" si="0"/>
        <v>45</v>
      </c>
      <c r="B47" s="1" t="s">
        <v>140</v>
      </c>
      <c r="C47" s="1" t="s">
        <v>57</v>
      </c>
      <c r="D47" s="1">
        <v>35.834560000000003</v>
      </c>
      <c r="E47" s="1">
        <v>-106.24969</v>
      </c>
      <c r="F47" s="1">
        <v>6780.88</v>
      </c>
      <c r="G47" s="1" t="s">
        <v>73</v>
      </c>
      <c r="K47" s="1">
        <v>1046.5999999999999</v>
      </c>
      <c r="L47" s="1">
        <v>1067.0999999999999</v>
      </c>
      <c r="M47" s="1" t="s">
        <v>141</v>
      </c>
      <c r="P47" s="1" t="s">
        <v>29</v>
      </c>
      <c r="Q47" s="1" t="s">
        <v>43</v>
      </c>
      <c r="T47" s="1" t="s">
        <v>27</v>
      </c>
      <c r="U47" s="1" t="s">
        <v>30</v>
      </c>
      <c r="V47" s="1" t="s">
        <v>28</v>
      </c>
      <c r="W47" s="11">
        <v>10</v>
      </c>
      <c r="X47" s="11">
        <v>40581</v>
      </c>
      <c r="Y47" s="1">
        <v>3.49</v>
      </c>
      <c r="Z47" s="11">
        <v>43762</v>
      </c>
      <c r="AA47" s="1">
        <v>25</v>
      </c>
      <c r="AB47" s="1" t="s">
        <v>42</v>
      </c>
      <c r="AC47" s="1" t="s">
        <v>40</v>
      </c>
      <c r="AD47" s="1" t="s">
        <v>41</v>
      </c>
    </row>
    <row r="48" spans="1:30" x14ac:dyDescent="0.25">
      <c r="A48" s="1">
        <f t="shared" si="0"/>
        <v>46</v>
      </c>
      <c r="B48" s="1" t="s">
        <v>142</v>
      </c>
      <c r="C48" s="1" t="s">
        <v>57</v>
      </c>
      <c r="D48" s="1">
        <v>35.82987</v>
      </c>
      <c r="E48" s="1">
        <v>-106.23417000000001</v>
      </c>
      <c r="F48" s="1">
        <v>6648.04</v>
      </c>
      <c r="G48" s="1" t="s">
        <v>143</v>
      </c>
      <c r="K48" s="1">
        <v>910</v>
      </c>
      <c r="L48" s="1">
        <v>930.5</v>
      </c>
      <c r="M48" s="1" t="s">
        <v>53</v>
      </c>
      <c r="P48" s="1" t="s">
        <v>29</v>
      </c>
      <c r="Q48" s="1" t="s">
        <v>43</v>
      </c>
      <c r="T48" s="1" t="s">
        <v>27</v>
      </c>
      <c r="U48" s="1" t="s">
        <v>30</v>
      </c>
      <c r="V48" s="1" t="s">
        <v>28</v>
      </c>
      <c r="W48" s="11">
        <v>15</v>
      </c>
      <c r="X48" s="11">
        <v>43392</v>
      </c>
      <c r="Y48" s="1">
        <v>3</v>
      </c>
      <c r="Z48" s="11">
        <v>43756</v>
      </c>
      <c r="AA48" s="1">
        <v>23</v>
      </c>
      <c r="AB48" s="1" t="s">
        <v>42</v>
      </c>
      <c r="AC48" s="1" t="s">
        <v>40</v>
      </c>
      <c r="AD48" s="1" t="s">
        <v>41</v>
      </c>
    </row>
    <row r="49" spans="1:30" x14ac:dyDescent="0.25">
      <c r="A49" s="1">
        <f t="shared" si="0"/>
        <v>47</v>
      </c>
      <c r="B49" s="1" t="s">
        <v>144</v>
      </c>
      <c r="C49" s="1" t="s">
        <v>57</v>
      </c>
      <c r="D49" s="1">
        <v>35.82987</v>
      </c>
      <c r="E49" s="1">
        <v>-106.23417000000001</v>
      </c>
      <c r="F49" s="1">
        <v>6648.04</v>
      </c>
      <c r="G49" s="1" t="s">
        <v>104</v>
      </c>
      <c r="K49" s="1">
        <v>971.5</v>
      </c>
      <c r="L49" s="1">
        <v>992.1</v>
      </c>
      <c r="M49" s="1" t="s">
        <v>53</v>
      </c>
      <c r="P49" s="1" t="s">
        <v>29</v>
      </c>
      <c r="Q49" s="1" t="s">
        <v>43</v>
      </c>
      <c r="T49" s="1" t="s">
        <v>27</v>
      </c>
      <c r="U49" s="1" t="s">
        <v>30</v>
      </c>
      <c r="V49" s="1" t="s">
        <v>28</v>
      </c>
      <c r="W49" s="11">
        <v>15</v>
      </c>
      <c r="X49" s="11">
        <v>43392</v>
      </c>
      <c r="Y49" s="1">
        <v>3.32</v>
      </c>
      <c r="Z49" s="11">
        <v>43756</v>
      </c>
      <c r="AA49" s="1">
        <v>23</v>
      </c>
      <c r="AB49" s="1" t="s">
        <v>42</v>
      </c>
      <c r="AC49" s="1" t="s">
        <v>40</v>
      </c>
      <c r="AD49" s="1" t="s">
        <v>41</v>
      </c>
    </row>
    <row r="50" spans="1:30" x14ac:dyDescent="0.25">
      <c r="A50" s="1">
        <f t="shared" si="0"/>
        <v>48</v>
      </c>
      <c r="B50" s="1" t="s">
        <v>145</v>
      </c>
      <c r="C50" s="1" t="s">
        <v>57</v>
      </c>
      <c r="D50" s="1">
        <v>35.857579999999999</v>
      </c>
      <c r="E50" s="1">
        <v>-106.2612</v>
      </c>
      <c r="F50" s="1">
        <v>6940.12</v>
      </c>
      <c r="G50" s="1" t="s">
        <v>73</v>
      </c>
      <c r="K50" s="1">
        <v>1125</v>
      </c>
      <c r="L50" s="1">
        <v>1135</v>
      </c>
      <c r="M50" s="1" t="s">
        <v>146</v>
      </c>
      <c r="P50" s="1" t="s">
        <v>31</v>
      </c>
      <c r="Q50" s="1" t="s">
        <v>43</v>
      </c>
      <c r="T50" s="1" t="s">
        <v>27</v>
      </c>
      <c r="U50" s="1" t="s">
        <v>30</v>
      </c>
      <c r="V50" s="1" t="s">
        <v>28</v>
      </c>
      <c r="W50" s="11">
        <v>39.1</v>
      </c>
      <c r="X50" s="11">
        <v>43622</v>
      </c>
      <c r="Y50" s="1">
        <v>36.799999999999997</v>
      </c>
      <c r="Z50" s="11">
        <v>43896</v>
      </c>
      <c r="AA50" s="1">
        <v>99</v>
      </c>
      <c r="AB50" s="1" t="s">
        <v>42</v>
      </c>
      <c r="AC50" s="1" t="s">
        <v>40</v>
      </c>
      <c r="AD50" s="1" t="s">
        <v>41</v>
      </c>
    </row>
    <row r="51" spans="1:30" x14ac:dyDescent="0.25">
      <c r="A51" s="1">
        <f t="shared" si="0"/>
        <v>49</v>
      </c>
      <c r="B51" s="1" t="s">
        <v>147</v>
      </c>
      <c r="C51" s="1" t="s">
        <v>57</v>
      </c>
      <c r="D51" s="1">
        <v>35.863120000000002</v>
      </c>
      <c r="E51" s="1">
        <v>-106.26647</v>
      </c>
      <c r="F51" s="1">
        <v>6984.88</v>
      </c>
      <c r="G51" s="1" t="s">
        <v>73</v>
      </c>
      <c r="H51" s="5">
        <v>40819</v>
      </c>
      <c r="I51" s="1">
        <v>1189.7</v>
      </c>
      <c r="J51" s="1">
        <v>5</v>
      </c>
      <c r="K51" s="1">
        <v>1158.4000000000001</v>
      </c>
      <c r="L51" s="1">
        <v>1179.0999999999999</v>
      </c>
      <c r="M51" s="1" t="s">
        <v>148</v>
      </c>
      <c r="P51" s="1" t="s">
        <v>31</v>
      </c>
      <c r="Q51" s="1" t="s">
        <v>43</v>
      </c>
      <c r="R51" s="1" t="s">
        <v>26</v>
      </c>
      <c r="T51" s="1" t="s">
        <v>27</v>
      </c>
      <c r="U51" s="1" t="s">
        <v>30</v>
      </c>
      <c r="V51" s="1" t="s">
        <v>28</v>
      </c>
      <c r="W51" s="11">
        <v>326</v>
      </c>
      <c r="X51" s="11">
        <v>43599</v>
      </c>
      <c r="Y51" s="1">
        <v>294</v>
      </c>
      <c r="Z51" s="11">
        <v>43781</v>
      </c>
      <c r="AA51" s="1">
        <v>63</v>
      </c>
      <c r="AB51" s="1" t="s">
        <v>42</v>
      </c>
      <c r="AC51" s="1" t="s">
        <v>40</v>
      </c>
      <c r="AD51" s="1" t="s">
        <v>41</v>
      </c>
    </row>
    <row r="52" spans="1:30" x14ac:dyDescent="0.25">
      <c r="A52" s="1">
        <f t="shared" si="0"/>
        <v>50</v>
      </c>
      <c r="B52" s="1" t="s">
        <v>149</v>
      </c>
      <c r="C52" s="1" t="s">
        <v>57</v>
      </c>
      <c r="D52" s="1">
        <v>35.853990000000003</v>
      </c>
      <c r="E52" s="1">
        <v>-106.25103</v>
      </c>
      <c r="F52" s="1">
        <v>6702.3</v>
      </c>
      <c r="G52" s="1" t="s">
        <v>73</v>
      </c>
      <c r="H52" s="5">
        <v>42171</v>
      </c>
      <c r="I52" s="1">
        <v>927</v>
      </c>
      <c r="J52" s="1">
        <v>5</v>
      </c>
      <c r="K52" s="1">
        <v>885</v>
      </c>
      <c r="L52" s="1">
        <v>905.4</v>
      </c>
      <c r="P52" s="1" t="s">
        <v>31</v>
      </c>
      <c r="Q52" s="1" t="s">
        <v>43</v>
      </c>
      <c r="R52" s="1" t="s">
        <v>26</v>
      </c>
      <c r="T52" s="1" t="s">
        <v>27</v>
      </c>
      <c r="U52" s="1" t="s">
        <v>82</v>
      </c>
      <c r="V52" s="1" t="s">
        <v>28</v>
      </c>
      <c r="W52" s="11">
        <v>9.41</v>
      </c>
      <c r="X52" s="11">
        <v>43054</v>
      </c>
      <c r="Y52" s="1">
        <v>5.18</v>
      </c>
      <c r="Z52" s="11">
        <v>43818</v>
      </c>
      <c r="AA52" s="1">
        <v>54</v>
      </c>
      <c r="AB52" s="1" t="s">
        <v>42</v>
      </c>
      <c r="AC52" s="1" t="s">
        <v>40</v>
      </c>
      <c r="AD52" s="1" t="s">
        <v>41</v>
      </c>
    </row>
    <row r="53" spans="1:30" x14ac:dyDescent="0.25">
      <c r="A53" s="1">
        <f t="shared" si="0"/>
        <v>51</v>
      </c>
      <c r="B53" s="1" t="s">
        <v>150</v>
      </c>
      <c r="C53" s="1" t="s">
        <v>57</v>
      </c>
      <c r="D53" s="1">
        <v>35.87079</v>
      </c>
      <c r="E53" s="1">
        <v>-106.21969</v>
      </c>
      <c r="H53" s="5">
        <v>33086</v>
      </c>
      <c r="I53" s="1">
        <v>2497</v>
      </c>
      <c r="K53" s="1">
        <v>1017</v>
      </c>
      <c r="L53" s="1">
        <v>2477</v>
      </c>
      <c r="P53" s="1" t="s">
        <v>24</v>
      </c>
      <c r="Q53" s="1" t="s">
        <v>33</v>
      </c>
      <c r="R53" s="1" t="s">
        <v>26</v>
      </c>
      <c r="T53" s="1" t="s">
        <v>27</v>
      </c>
      <c r="V53" s="1" t="s">
        <v>28</v>
      </c>
      <c r="W53" s="11">
        <v>15</v>
      </c>
      <c r="X53" s="11">
        <v>42523</v>
      </c>
      <c r="Y53" s="1">
        <v>12.7</v>
      </c>
      <c r="Z53" s="11">
        <v>43816</v>
      </c>
      <c r="AA53" s="1">
        <v>44</v>
      </c>
      <c r="AB53" s="1" t="s">
        <v>42</v>
      </c>
      <c r="AC53" s="1" t="s">
        <v>40</v>
      </c>
      <c r="AD53" s="1" t="s">
        <v>41</v>
      </c>
    </row>
    <row r="54" spans="1:30" x14ac:dyDescent="0.25">
      <c r="A54" s="1">
        <f t="shared" si="0"/>
        <v>52</v>
      </c>
      <c r="B54" s="1" t="s">
        <v>151</v>
      </c>
      <c r="C54" s="1" t="s">
        <v>57</v>
      </c>
      <c r="D54" s="1">
        <v>35.872880000000002</v>
      </c>
      <c r="E54" s="1">
        <v>-106.26039</v>
      </c>
      <c r="H54" s="5">
        <v>32933</v>
      </c>
      <c r="I54" s="1">
        <v>2617</v>
      </c>
      <c r="K54" s="1">
        <v>1115</v>
      </c>
      <c r="L54" s="1">
        <v>2596</v>
      </c>
      <c r="P54" s="1" t="s">
        <v>32</v>
      </c>
      <c r="Q54" s="1" t="s">
        <v>33</v>
      </c>
      <c r="R54" s="1" t="s">
        <v>26</v>
      </c>
      <c r="T54" s="1" t="s">
        <v>27</v>
      </c>
      <c r="V54" s="1" t="s">
        <v>28</v>
      </c>
      <c r="W54" s="11">
        <v>10</v>
      </c>
      <c r="X54" s="11">
        <v>40134</v>
      </c>
      <c r="Y54" s="1">
        <v>3.98</v>
      </c>
      <c r="Z54" s="11">
        <v>43816</v>
      </c>
      <c r="AA54" s="1">
        <v>86</v>
      </c>
      <c r="AB54" s="1" t="s">
        <v>42</v>
      </c>
      <c r="AC54" s="1" t="s">
        <v>40</v>
      </c>
      <c r="AD54" s="1" t="s">
        <v>41</v>
      </c>
    </row>
    <row r="55" spans="1:30" x14ac:dyDescent="0.25">
      <c r="A55" s="1">
        <f t="shared" si="0"/>
        <v>53</v>
      </c>
      <c r="B55" s="1" t="s">
        <v>152</v>
      </c>
      <c r="C55" s="1" t="s">
        <v>57</v>
      </c>
      <c r="D55" s="1">
        <v>35.8874</v>
      </c>
      <c r="E55" s="1">
        <v>-106.28679</v>
      </c>
      <c r="F55" s="1">
        <v>6770.38</v>
      </c>
      <c r="G55" s="1" t="s">
        <v>73</v>
      </c>
      <c r="H55" s="5">
        <v>37922</v>
      </c>
      <c r="I55" s="1">
        <v>943.3</v>
      </c>
      <c r="J55" s="1">
        <v>4.5</v>
      </c>
      <c r="K55" s="1">
        <v>906.4</v>
      </c>
      <c r="L55" s="1">
        <v>929.6</v>
      </c>
      <c r="M55" s="1" t="s">
        <v>153</v>
      </c>
      <c r="P55" s="1" t="s">
        <v>24</v>
      </c>
      <c r="Q55" s="1" t="s">
        <v>33</v>
      </c>
      <c r="R55" s="1" t="s">
        <v>26</v>
      </c>
      <c r="T55" s="1" t="s">
        <v>27</v>
      </c>
      <c r="U55" s="1" t="s">
        <v>30</v>
      </c>
      <c r="V55" s="1" t="s">
        <v>28</v>
      </c>
      <c r="W55" s="11">
        <v>25.9</v>
      </c>
      <c r="X55" s="11">
        <v>39458</v>
      </c>
      <c r="Y55" s="1">
        <v>3</v>
      </c>
      <c r="Z55" s="11">
        <v>43642</v>
      </c>
      <c r="AA55" s="1">
        <v>35</v>
      </c>
      <c r="AB55" s="1" t="s">
        <v>42</v>
      </c>
      <c r="AC55" s="1" t="s">
        <v>40</v>
      </c>
      <c r="AD55" s="1" t="s">
        <v>41</v>
      </c>
    </row>
    <row r="56" spans="1:30" x14ac:dyDescent="0.25">
      <c r="A56" s="1">
        <f t="shared" si="0"/>
        <v>54</v>
      </c>
      <c r="B56" s="1" t="s">
        <v>154</v>
      </c>
      <c r="C56" s="1" t="s">
        <v>57</v>
      </c>
      <c r="D56" s="1">
        <v>35.885509999999996</v>
      </c>
      <c r="E56" s="1">
        <v>-106.23941000000001</v>
      </c>
      <c r="F56" s="1">
        <v>6547.38</v>
      </c>
      <c r="G56" s="1" t="s">
        <v>61</v>
      </c>
      <c r="H56" s="5">
        <v>38607</v>
      </c>
      <c r="I56" s="1">
        <v>861</v>
      </c>
      <c r="J56" s="1">
        <v>4.46</v>
      </c>
      <c r="K56" s="1">
        <v>825</v>
      </c>
      <c r="L56" s="1">
        <v>848</v>
      </c>
      <c r="M56" s="1" t="s">
        <v>155</v>
      </c>
      <c r="P56" s="1" t="s">
        <v>24</v>
      </c>
      <c r="Q56" s="1" t="s">
        <v>33</v>
      </c>
      <c r="R56" s="1" t="s">
        <v>26</v>
      </c>
      <c r="T56" s="1" t="s">
        <v>27</v>
      </c>
      <c r="U56" s="1" t="s">
        <v>30</v>
      </c>
      <c r="V56" s="1" t="s">
        <v>28</v>
      </c>
      <c r="W56" s="11">
        <v>7.1</v>
      </c>
      <c r="X56" s="11">
        <v>38615</v>
      </c>
      <c r="Y56" s="1">
        <v>4.7300000000000004</v>
      </c>
      <c r="Z56" s="11">
        <v>43630</v>
      </c>
      <c r="AA56" s="1">
        <v>32</v>
      </c>
      <c r="AB56" s="1" t="s">
        <v>42</v>
      </c>
      <c r="AD56" s="1" t="s">
        <v>41</v>
      </c>
    </row>
    <row r="57" spans="1:30" x14ac:dyDescent="0.25">
      <c r="A57" s="1">
        <f t="shared" si="0"/>
        <v>55</v>
      </c>
      <c r="B57" s="1" t="s">
        <v>156</v>
      </c>
      <c r="C57" s="1" t="s">
        <v>57</v>
      </c>
      <c r="D57" s="1">
        <v>35.871789999999997</v>
      </c>
      <c r="E57" s="1">
        <v>-106.2209</v>
      </c>
      <c r="F57" s="1">
        <v>6395.88</v>
      </c>
      <c r="G57" s="1" t="s">
        <v>61</v>
      </c>
      <c r="H57" s="5">
        <v>40350</v>
      </c>
      <c r="I57" s="1">
        <v>1006.8</v>
      </c>
      <c r="J57" s="1" t="s">
        <v>157</v>
      </c>
      <c r="K57" s="1">
        <v>974.5</v>
      </c>
      <c r="L57" s="1">
        <v>995</v>
      </c>
      <c r="M57" s="1" t="s">
        <v>158</v>
      </c>
      <c r="P57" s="1" t="s">
        <v>24</v>
      </c>
      <c r="Q57" s="1" t="s">
        <v>33</v>
      </c>
      <c r="R57" s="1" t="s">
        <v>26</v>
      </c>
      <c r="T57" s="1" t="s">
        <v>27</v>
      </c>
      <c r="U57" s="1" t="s">
        <v>54</v>
      </c>
      <c r="V57" s="1" t="s">
        <v>28</v>
      </c>
      <c r="W57" s="11">
        <v>27.7622</v>
      </c>
      <c r="X57" s="11">
        <v>40310</v>
      </c>
      <c r="Y57" s="1">
        <v>3</v>
      </c>
      <c r="Z57" s="11">
        <v>43633</v>
      </c>
      <c r="AA57" s="1">
        <v>50</v>
      </c>
      <c r="AB57" s="1" t="s">
        <v>42</v>
      </c>
      <c r="AC57" s="1" t="s">
        <v>40</v>
      </c>
      <c r="AD57" s="1" t="s">
        <v>41</v>
      </c>
    </row>
    <row r="58" spans="1:30" x14ac:dyDescent="0.25">
      <c r="A58" s="1">
        <f t="shared" si="0"/>
        <v>56</v>
      </c>
      <c r="B58" s="1" t="s">
        <v>159</v>
      </c>
      <c r="C58" s="1" t="s">
        <v>57</v>
      </c>
      <c r="D58" s="1">
        <v>35.882599999999996</v>
      </c>
      <c r="E58" s="1">
        <v>-106.25381</v>
      </c>
      <c r="F58" s="1">
        <v>6577.49</v>
      </c>
      <c r="G58" s="1" t="s">
        <v>67</v>
      </c>
      <c r="H58" s="5">
        <v>37992</v>
      </c>
      <c r="I58" s="1">
        <v>840</v>
      </c>
      <c r="J58" s="1" t="s">
        <v>160</v>
      </c>
      <c r="K58" s="1">
        <v>792.9</v>
      </c>
      <c r="L58" s="1">
        <v>816</v>
      </c>
      <c r="M58" s="1" t="s">
        <v>161</v>
      </c>
      <c r="P58" s="1" t="s">
        <v>24</v>
      </c>
      <c r="Q58" s="1" t="s">
        <v>33</v>
      </c>
      <c r="R58" s="1" t="s">
        <v>26</v>
      </c>
      <c r="T58" s="1" t="s">
        <v>27</v>
      </c>
      <c r="U58" s="1" t="s">
        <v>54</v>
      </c>
      <c r="V58" s="1" t="s">
        <v>28</v>
      </c>
      <c r="W58" s="11">
        <v>8.0500000000000007</v>
      </c>
      <c r="X58" s="11">
        <v>40010</v>
      </c>
      <c r="Y58" s="1">
        <v>3.78</v>
      </c>
      <c r="Z58" s="11">
        <v>43629</v>
      </c>
      <c r="AA58" s="1">
        <v>37</v>
      </c>
      <c r="AB58" s="1" t="s">
        <v>42</v>
      </c>
      <c r="AC58" s="1" t="s">
        <v>40</v>
      </c>
      <c r="AD58" s="1" t="s">
        <v>41</v>
      </c>
    </row>
    <row r="59" spans="1:30" x14ac:dyDescent="0.25">
      <c r="A59" s="1">
        <f t="shared" si="0"/>
        <v>57</v>
      </c>
      <c r="B59" s="1" t="s">
        <v>162</v>
      </c>
      <c r="C59" s="1" t="s">
        <v>57</v>
      </c>
      <c r="D59" s="1">
        <v>35.873069999999998</v>
      </c>
      <c r="E59" s="1">
        <v>-106.22877</v>
      </c>
      <c r="F59" s="1">
        <v>6472.6</v>
      </c>
      <c r="G59" s="1" t="s">
        <v>61</v>
      </c>
      <c r="K59" s="1">
        <v>676.9</v>
      </c>
      <c r="L59" s="1">
        <v>720.3</v>
      </c>
      <c r="M59" s="1" t="s">
        <v>163</v>
      </c>
      <c r="P59" s="1" t="s">
        <v>32</v>
      </c>
      <c r="Q59" s="1" t="s">
        <v>33</v>
      </c>
      <c r="T59" s="1" t="s">
        <v>27</v>
      </c>
      <c r="U59" s="1" t="s">
        <v>30</v>
      </c>
      <c r="V59" s="1" t="s">
        <v>28</v>
      </c>
      <c r="W59" s="11">
        <v>17.100000000000001</v>
      </c>
      <c r="X59" s="11">
        <v>39190</v>
      </c>
      <c r="Y59" s="1">
        <v>7.84</v>
      </c>
      <c r="Z59" s="11">
        <v>42606</v>
      </c>
      <c r="AA59" s="1">
        <v>28</v>
      </c>
      <c r="AB59" s="1" t="s">
        <v>42</v>
      </c>
      <c r="AC59" s="1" t="s">
        <v>40</v>
      </c>
      <c r="AD59" s="1" t="s">
        <v>41</v>
      </c>
    </row>
    <row r="60" spans="1:30" x14ac:dyDescent="0.25">
      <c r="A60" s="1">
        <f t="shared" si="0"/>
        <v>58</v>
      </c>
      <c r="B60" s="1" t="s">
        <v>164</v>
      </c>
      <c r="C60" s="1" t="s">
        <v>57</v>
      </c>
      <c r="D60" s="1">
        <v>35.875329999999998</v>
      </c>
      <c r="E60" s="1">
        <v>-106.26487</v>
      </c>
      <c r="F60" s="1">
        <v>6995.8</v>
      </c>
      <c r="G60" s="1" t="s">
        <v>165</v>
      </c>
      <c r="H60" s="5">
        <v>38325</v>
      </c>
      <c r="I60" s="1">
        <v>1252</v>
      </c>
      <c r="J60" s="1">
        <v>4.5</v>
      </c>
      <c r="K60" s="1">
        <v>1205</v>
      </c>
      <c r="L60" s="1">
        <v>1228</v>
      </c>
      <c r="M60" s="1" t="s">
        <v>166</v>
      </c>
      <c r="P60" s="1" t="s">
        <v>32</v>
      </c>
      <c r="Q60" s="1" t="s">
        <v>33</v>
      </c>
      <c r="R60" s="1" t="s">
        <v>26</v>
      </c>
      <c r="T60" s="1" t="s">
        <v>27</v>
      </c>
      <c r="U60" s="1" t="s">
        <v>30</v>
      </c>
      <c r="V60" s="1" t="s">
        <v>28</v>
      </c>
      <c r="W60" s="11">
        <v>8.5</v>
      </c>
      <c r="X60" s="11">
        <v>39687</v>
      </c>
      <c r="Y60" s="1">
        <v>4.74</v>
      </c>
      <c r="Z60" s="11">
        <v>43717</v>
      </c>
      <c r="AA60" s="1">
        <v>42</v>
      </c>
      <c r="AB60" s="1" t="s">
        <v>42</v>
      </c>
      <c r="AC60" s="1" t="s">
        <v>40</v>
      </c>
      <c r="AD60" s="1" t="s">
        <v>41</v>
      </c>
    </row>
    <row r="61" spans="1:30" x14ac:dyDescent="0.25">
      <c r="A61" s="1">
        <f t="shared" si="0"/>
        <v>59</v>
      </c>
      <c r="B61" s="1" t="s">
        <v>167</v>
      </c>
      <c r="C61" s="1" t="s">
        <v>57</v>
      </c>
      <c r="D61" s="1">
        <v>35.877200000000002</v>
      </c>
      <c r="E61" s="1">
        <v>-106.27540999999999</v>
      </c>
      <c r="F61" s="1">
        <v>7121.74</v>
      </c>
      <c r="G61" s="1" t="s">
        <v>81</v>
      </c>
      <c r="H61" s="5">
        <v>40735</v>
      </c>
      <c r="I61" s="1">
        <v>1316.1</v>
      </c>
      <c r="J61" s="1">
        <v>5</v>
      </c>
      <c r="K61" s="1">
        <v>1285</v>
      </c>
      <c r="L61" s="1">
        <v>1305.5</v>
      </c>
      <c r="M61" s="1" t="s">
        <v>168</v>
      </c>
      <c r="P61" s="1" t="s">
        <v>32</v>
      </c>
      <c r="Q61" s="1" t="s">
        <v>33</v>
      </c>
      <c r="R61" s="1" t="s">
        <v>26</v>
      </c>
      <c r="T61" s="1" t="s">
        <v>27</v>
      </c>
      <c r="U61" s="1" t="s">
        <v>30</v>
      </c>
      <c r="V61" s="1" t="s">
        <v>28</v>
      </c>
      <c r="W61" s="11">
        <v>10</v>
      </c>
      <c r="X61" s="11">
        <v>40885</v>
      </c>
      <c r="Y61" s="1">
        <v>3</v>
      </c>
      <c r="Z61" s="11">
        <v>43712</v>
      </c>
      <c r="AA61" s="1">
        <v>43</v>
      </c>
      <c r="AB61" s="1" t="s">
        <v>42</v>
      </c>
      <c r="AC61" s="1" t="s">
        <v>40</v>
      </c>
      <c r="AD61" s="1" t="s">
        <v>41</v>
      </c>
    </row>
    <row r="62" spans="1:30" x14ac:dyDescent="0.25">
      <c r="A62" s="1">
        <f t="shared" si="0"/>
        <v>60</v>
      </c>
      <c r="B62" s="1" t="s">
        <v>169</v>
      </c>
      <c r="C62" s="1" t="s">
        <v>57</v>
      </c>
      <c r="D62" s="1">
        <v>35.873089999999998</v>
      </c>
      <c r="E62" s="1">
        <v>-106.25987000000001</v>
      </c>
      <c r="F62" s="1">
        <v>6626.96</v>
      </c>
      <c r="G62" s="1" t="s">
        <v>137</v>
      </c>
      <c r="H62" s="5">
        <v>40863</v>
      </c>
      <c r="I62" s="1">
        <v>849.8</v>
      </c>
      <c r="J62" s="1">
        <v>5.1100000000000003</v>
      </c>
      <c r="K62" s="1">
        <v>819.4</v>
      </c>
      <c r="L62" s="1">
        <v>839.7</v>
      </c>
      <c r="M62" s="1" t="s">
        <v>170</v>
      </c>
      <c r="P62" s="1" t="s">
        <v>32</v>
      </c>
      <c r="Q62" s="1" t="s">
        <v>33</v>
      </c>
      <c r="R62" s="1" t="s">
        <v>26</v>
      </c>
      <c r="T62" s="1" t="s">
        <v>27</v>
      </c>
      <c r="U62" s="1" t="s">
        <v>30</v>
      </c>
      <c r="V62" s="1" t="s">
        <v>28</v>
      </c>
      <c r="W62" s="11">
        <v>10</v>
      </c>
      <c r="X62" s="11">
        <v>40924</v>
      </c>
      <c r="Y62" s="1">
        <v>3.54</v>
      </c>
      <c r="Z62" s="11">
        <v>43720</v>
      </c>
      <c r="AA62" s="1">
        <v>24</v>
      </c>
      <c r="AB62" s="1" t="s">
        <v>42</v>
      </c>
      <c r="AC62" s="1" t="s">
        <v>40</v>
      </c>
      <c r="AD62" s="1" t="s">
        <v>41</v>
      </c>
    </row>
    <row r="63" spans="1:30" x14ac:dyDescent="0.25">
      <c r="A63" s="1">
        <f t="shared" si="0"/>
        <v>61</v>
      </c>
      <c r="B63" s="1" t="s">
        <v>171</v>
      </c>
      <c r="C63" s="1" t="s">
        <v>57</v>
      </c>
      <c r="D63" s="1">
        <v>35.871679999999998</v>
      </c>
      <c r="E63" s="1">
        <v>-106.24755999999999</v>
      </c>
      <c r="F63" s="1">
        <v>6544.74</v>
      </c>
      <c r="G63" s="1" t="s">
        <v>67</v>
      </c>
      <c r="K63" s="1">
        <v>705.31</v>
      </c>
      <c r="L63" s="1">
        <v>755.7</v>
      </c>
      <c r="M63" s="1" t="s">
        <v>172</v>
      </c>
      <c r="P63" s="1" t="s">
        <v>32</v>
      </c>
      <c r="Q63" s="1" t="s">
        <v>33</v>
      </c>
      <c r="T63" s="1" t="s">
        <v>27</v>
      </c>
      <c r="U63" s="1" t="s">
        <v>30</v>
      </c>
      <c r="V63" s="1" t="s">
        <v>28</v>
      </c>
      <c r="W63" s="1">
        <v>10.9</v>
      </c>
      <c r="X63" s="11">
        <v>38329</v>
      </c>
      <c r="Y63" s="1">
        <v>3.34</v>
      </c>
      <c r="Z63" s="11">
        <v>42613</v>
      </c>
      <c r="AA63" s="1">
        <v>33</v>
      </c>
      <c r="AB63" s="1" t="s">
        <v>42</v>
      </c>
      <c r="AC63" s="1" t="s">
        <v>40</v>
      </c>
      <c r="AD63" s="1" t="s">
        <v>41</v>
      </c>
    </row>
    <row r="64" spans="1:30" x14ac:dyDescent="0.25">
      <c r="A64" s="1">
        <f t="shared" si="0"/>
        <v>62</v>
      </c>
      <c r="B64" s="1" t="s">
        <v>173</v>
      </c>
      <c r="C64" s="1" t="s">
        <v>57</v>
      </c>
      <c r="D64" s="1">
        <v>35.871679999999998</v>
      </c>
      <c r="E64" s="1">
        <v>-106.24755999999999</v>
      </c>
      <c r="F64" s="1">
        <v>6544.74</v>
      </c>
      <c r="G64" s="1" t="s">
        <v>67</v>
      </c>
      <c r="K64" s="1">
        <v>821</v>
      </c>
      <c r="L64" s="1">
        <v>828</v>
      </c>
      <c r="M64" s="1" t="s">
        <v>174</v>
      </c>
      <c r="P64" s="1" t="s">
        <v>32</v>
      </c>
      <c r="Q64" s="1" t="s">
        <v>33</v>
      </c>
      <c r="T64" s="1" t="s">
        <v>27</v>
      </c>
      <c r="U64" s="1" t="s">
        <v>30</v>
      </c>
      <c r="V64" s="1" t="s">
        <v>28</v>
      </c>
      <c r="W64" s="1">
        <v>10.9</v>
      </c>
      <c r="X64" s="11">
        <v>38224</v>
      </c>
      <c r="Y64" s="1">
        <v>4.55</v>
      </c>
      <c r="Z64" s="11">
        <v>42614</v>
      </c>
      <c r="AA64" s="1">
        <v>32</v>
      </c>
      <c r="AB64" s="1" t="s">
        <v>42</v>
      </c>
      <c r="AC64" s="1" t="s">
        <v>40</v>
      </c>
      <c r="AD64" s="1" t="s">
        <v>41</v>
      </c>
    </row>
    <row r="65" spans="1:30" x14ac:dyDescent="0.25">
      <c r="A65" s="1">
        <f t="shared" si="0"/>
        <v>63</v>
      </c>
      <c r="B65" s="1" t="s">
        <v>175</v>
      </c>
      <c r="C65" s="1" t="s">
        <v>57</v>
      </c>
      <c r="D65" s="1">
        <v>35.866979999999998</v>
      </c>
      <c r="E65" s="1">
        <v>-106.22360999999999</v>
      </c>
      <c r="F65" s="1">
        <v>6382.8</v>
      </c>
      <c r="G65" s="1" t="s">
        <v>176</v>
      </c>
      <c r="H65" s="5">
        <v>36451</v>
      </c>
      <c r="I65" s="1">
        <v>758</v>
      </c>
      <c r="J65" s="1" t="s">
        <v>160</v>
      </c>
      <c r="K65" s="1">
        <v>683</v>
      </c>
      <c r="L65" s="1">
        <v>748.5</v>
      </c>
      <c r="M65" s="1" t="s">
        <v>177</v>
      </c>
      <c r="P65" s="1" t="s">
        <v>32</v>
      </c>
      <c r="Q65" s="1" t="s">
        <v>33</v>
      </c>
      <c r="R65" s="1" t="s">
        <v>26</v>
      </c>
      <c r="T65" s="1" t="s">
        <v>27</v>
      </c>
      <c r="U65" s="1" t="s">
        <v>178</v>
      </c>
      <c r="V65" s="1" t="s">
        <v>28</v>
      </c>
      <c r="W65" s="1">
        <v>2980</v>
      </c>
      <c r="X65" s="11">
        <v>35821</v>
      </c>
      <c r="Y65" s="1">
        <v>3.69</v>
      </c>
      <c r="Z65" s="11">
        <v>43724</v>
      </c>
      <c r="AA65" s="1">
        <v>53</v>
      </c>
      <c r="AB65" s="1" t="s">
        <v>42</v>
      </c>
      <c r="AC65" s="1" t="s">
        <v>40</v>
      </c>
      <c r="AD65" s="1" t="s">
        <v>41</v>
      </c>
    </row>
    <row r="66" spans="1:30" x14ac:dyDescent="0.25">
      <c r="A66" s="1">
        <f t="shared" si="0"/>
        <v>64</v>
      </c>
      <c r="B66" s="1" t="s">
        <v>179</v>
      </c>
      <c r="C66" s="1" t="s">
        <v>57</v>
      </c>
      <c r="D66" s="1">
        <v>35.838299999999997</v>
      </c>
      <c r="E66" s="1">
        <v>-106.26255</v>
      </c>
      <c r="H66" s="5">
        <v>23938</v>
      </c>
      <c r="I66" s="1">
        <v>2300</v>
      </c>
      <c r="K66" s="1">
        <v>1004</v>
      </c>
      <c r="L66" s="1">
        <v>2280</v>
      </c>
      <c r="M66" s="1" t="s">
        <v>58</v>
      </c>
      <c r="P66" s="1" t="s">
        <v>29</v>
      </c>
      <c r="Q66" s="1" t="s">
        <v>25</v>
      </c>
      <c r="R66" s="1" t="s">
        <v>26</v>
      </c>
      <c r="T66" s="1" t="s">
        <v>27</v>
      </c>
      <c r="V66" s="1" t="s">
        <v>28</v>
      </c>
      <c r="W66" s="1">
        <v>10</v>
      </c>
      <c r="X66" s="11">
        <v>41814</v>
      </c>
      <c r="Y66" s="1">
        <v>4.1399999999999997</v>
      </c>
      <c r="Z66" s="11">
        <v>43816</v>
      </c>
      <c r="AA66" s="1">
        <v>52</v>
      </c>
      <c r="AB66" s="1" t="s">
        <v>42</v>
      </c>
      <c r="AC66" s="1" t="s">
        <v>40</v>
      </c>
      <c r="AD66" s="1" t="s">
        <v>41</v>
      </c>
    </row>
    <row r="67" spans="1:30" x14ac:dyDescent="0.25">
      <c r="A67" s="1">
        <f t="shared" si="0"/>
        <v>65</v>
      </c>
      <c r="B67" s="1" t="s">
        <v>180</v>
      </c>
      <c r="C67" s="1" t="s">
        <v>57</v>
      </c>
      <c r="D67" s="1">
        <v>35.853279999999998</v>
      </c>
      <c r="E67" s="1">
        <v>-106.29259</v>
      </c>
      <c r="F67" s="1">
        <v>6921.51</v>
      </c>
      <c r="G67" s="1" t="s">
        <v>73</v>
      </c>
      <c r="K67" s="1">
        <v>1057</v>
      </c>
      <c r="L67" s="1">
        <v>1080</v>
      </c>
      <c r="M67" s="1" t="s">
        <v>62</v>
      </c>
      <c r="P67" s="1" t="s">
        <v>24</v>
      </c>
      <c r="Q67" s="1" t="s">
        <v>25</v>
      </c>
      <c r="T67" s="1" t="s">
        <v>27</v>
      </c>
      <c r="U67" s="1" t="s">
        <v>30</v>
      </c>
      <c r="V67" s="1" t="s">
        <v>28</v>
      </c>
      <c r="W67" s="1">
        <v>12.9</v>
      </c>
      <c r="X67" s="11">
        <v>39197</v>
      </c>
      <c r="Y67" s="1">
        <v>3</v>
      </c>
      <c r="Z67" s="11">
        <v>43573</v>
      </c>
      <c r="AA67" s="1">
        <v>49</v>
      </c>
      <c r="AB67" s="1" t="s">
        <v>42</v>
      </c>
      <c r="AC67" s="1" t="s">
        <v>40</v>
      </c>
      <c r="AD67" s="1" t="s">
        <v>41</v>
      </c>
    </row>
    <row r="68" spans="1:30" x14ac:dyDescent="0.25">
      <c r="A68" s="1">
        <f t="shared" si="0"/>
        <v>66</v>
      </c>
      <c r="B68" s="1" t="s">
        <v>181</v>
      </c>
      <c r="C68" s="1" t="s">
        <v>57</v>
      </c>
      <c r="D68" s="1">
        <v>35.853279999999998</v>
      </c>
      <c r="E68" s="1">
        <v>-106.29259</v>
      </c>
      <c r="F68" s="1">
        <v>6921.51</v>
      </c>
      <c r="G68" s="1" t="s">
        <v>73</v>
      </c>
      <c r="K68" s="1">
        <v>1124</v>
      </c>
      <c r="L68" s="1">
        <v>1134</v>
      </c>
      <c r="M68" s="1" t="s">
        <v>62</v>
      </c>
      <c r="P68" s="1" t="s">
        <v>24</v>
      </c>
      <c r="Q68" s="1" t="s">
        <v>25</v>
      </c>
      <c r="T68" s="1" t="s">
        <v>27</v>
      </c>
      <c r="U68" s="1" t="s">
        <v>30</v>
      </c>
      <c r="V68" s="1" t="s">
        <v>28</v>
      </c>
      <c r="W68" s="1">
        <v>13.6</v>
      </c>
      <c r="X68" s="11">
        <v>39135</v>
      </c>
      <c r="Y68" s="1">
        <v>4.05</v>
      </c>
      <c r="Z68" s="11">
        <v>43573</v>
      </c>
      <c r="AA68" s="1">
        <v>47</v>
      </c>
      <c r="AB68" s="1" t="s">
        <v>42</v>
      </c>
      <c r="AC68" s="1" t="s">
        <v>40</v>
      </c>
      <c r="AD68" s="1" t="s">
        <v>41</v>
      </c>
    </row>
    <row r="69" spans="1:30" x14ac:dyDescent="0.25">
      <c r="A69" s="1">
        <f t="shared" ref="A69:A80" si="1">A68+1</f>
        <v>67</v>
      </c>
      <c r="B69" s="1" t="s">
        <v>182</v>
      </c>
      <c r="C69" s="1" t="s">
        <v>57</v>
      </c>
      <c r="D69" s="1">
        <v>35.837870000000002</v>
      </c>
      <c r="E69" s="1">
        <v>-106.28542</v>
      </c>
      <c r="F69" s="1">
        <v>7066.3</v>
      </c>
      <c r="G69" s="1" t="s">
        <v>73</v>
      </c>
      <c r="K69" s="1">
        <v>1171.4000000000001</v>
      </c>
      <c r="L69" s="1">
        <v>1215.4000000000001</v>
      </c>
      <c r="M69" s="1" t="s">
        <v>183</v>
      </c>
      <c r="O69" s="1" t="s">
        <v>44</v>
      </c>
      <c r="P69" s="1" t="s">
        <v>24</v>
      </c>
      <c r="Q69" s="1" t="s">
        <v>25</v>
      </c>
      <c r="T69" s="1" t="s">
        <v>27</v>
      </c>
      <c r="V69" s="1" t="s">
        <v>28</v>
      </c>
      <c r="W69" s="1">
        <v>29</v>
      </c>
      <c r="X69" s="11">
        <v>36990</v>
      </c>
      <c r="Y69" s="1">
        <v>2.2999999999999998</v>
      </c>
      <c r="Z69" s="11">
        <v>42108</v>
      </c>
      <c r="AA69" s="1">
        <v>55</v>
      </c>
      <c r="AB69" s="1" t="s">
        <v>42</v>
      </c>
      <c r="AC69" s="1" t="s">
        <v>40</v>
      </c>
      <c r="AD69" s="1" t="s">
        <v>41</v>
      </c>
    </row>
    <row r="70" spans="1:30" x14ac:dyDescent="0.25">
      <c r="A70" s="1">
        <f t="shared" si="1"/>
        <v>68</v>
      </c>
      <c r="B70" s="1" t="s">
        <v>184</v>
      </c>
      <c r="C70" s="1" t="s">
        <v>57</v>
      </c>
      <c r="D70" s="1">
        <v>35.837870000000002</v>
      </c>
      <c r="E70" s="1">
        <v>-106.28542</v>
      </c>
      <c r="F70" s="1">
        <v>7066.3</v>
      </c>
      <c r="G70" s="1" t="s">
        <v>73</v>
      </c>
      <c r="K70" s="1">
        <v>1410.2</v>
      </c>
      <c r="L70" s="1">
        <v>1417.4</v>
      </c>
      <c r="M70" s="1" t="s">
        <v>183</v>
      </c>
      <c r="O70" s="1" t="s">
        <v>44</v>
      </c>
      <c r="P70" s="1" t="s">
        <v>24</v>
      </c>
      <c r="Q70" s="1" t="s">
        <v>25</v>
      </c>
      <c r="T70" s="1" t="s">
        <v>27</v>
      </c>
      <c r="V70" s="1" t="s">
        <v>28</v>
      </c>
      <c r="W70" s="1">
        <v>37.299999999999997</v>
      </c>
      <c r="X70" s="11">
        <v>38945</v>
      </c>
      <c r="Y70" s="1">
        <v>10</v>
      </c>
      <c r="Z70" s="11">
        <v>42109</v>
      </c>
      <c r="AA70" s="1">
        <v>59</v>
      </c>
      <c r="AB70" s="1" t="s">
        <v>42</v>
      </c>
      <c r="AC70" s="1" t="s">
        <v>40</v>
      </c>
      <c r="AD70" s="1" t="s">
        <v>41</v>
      </c>
    </row>
    <row r="71" spans="1:30" x14ac:dyDescent="0.25">
      <c r="A71" s="1">
        <f t="shared" si="1"/>
        <v>69</v>
      </c>
      <c r="B71" s="1" t="s">
        <v>185</v>
      </c>
      <c r="C71" s="1" t="s">
        <v>57</v>
      </c>
      <c r="D71" s="1">
        <v>35.836350000000003</v>
      </c>
      <c r="E71" s="1">
        <v>-106.25870999999999</v>
      </c>
      <c r="F71" s="1">
        <v>6694.35</v>
      </c>
      <c r="G71" s="1" t="s">
        <v>143</v>
      </c>
      <c r="K71" s="1">
        <v>904.6</v>
      </c>
      <c r="L71" s="1">
        <v>912.2</v>
      </c>
      <c r="M71" s="1" t="s">
        <v>186</v>
      </c>
      <c r="P71" s="1" t="s">
        <v>29</v>
      </c>
      <c r="Q71" s="1" t="s">
        <v>25</v>
      </c>
      <c r="T71" s="1" t="s">
        <v>27</v>
      </c>
      <c r="U71" s="1" t="s">
        <v>30</v>
      </c>
      <c r="V71" s="1" t="s">
        <v>28</v>
      </c>
      <c r="W71" s="1">
        <v>10</v>
      </c>
      <c r="X71" s="11">
        <v>40058</v>
      </c>
      <c r="Y71" s="1">
        <v>3</v>
      </c>
      <c r="Z71" s="11">
        <v>43761</v>
      </c>
      <c r="AA71" s="1">
        <v>121</v>
      </c>
      <c r="AB71" s="1" t="s">
        <v>42</v>
      </c>
      <c r="AC71" s="1" t="s">
        <v>40</v>
      </c>
      <c r="AD71" s="1" t="s">
        <v>41</v>
      </c>
    </row>
    <row r="72" spans="1:30" x14ac:dyDescent="0.25">
      <c r="A72" s="1">
        <f t="shared" si="1"/>
        <v>70</v>
      </c>
      <c r="B72" s="1" t="s">
        <v>187</v>
      </c>
      <c r="C72" s="1" t="s">
        <v>57</v>
      </c>
      <c r="D72" s="1">
        <v>35.836350000000003</v>
      </c>
      <c r="E72" s="1">
        <v>-106.25870999999999</v>
      </c>
      <c r="F72" s="1">
        <v>6694.35</v>
      </c>
      <c r="G72" s="1" t="s">
        <v>81</v>
      </c>
      <c r="K72" s="1">
        <v>1147.0999999999999</v>
      </c>
      <c r="L72" s="1">
        <v>1154.7</v>
      </c>
      <c r="M72" s="1" t="s">
        <v>186</v>
      </c>
      <c r="P72" s="1" t="s">
        <v>29</v>
      </c>
      <c r="Q72" s="1" t="s">
        <v>25</v>
      </c>
      <c r="T72" s="1" t="s">
        <v>27</v>
      </c>
      <c r="U72" s="1" t="s">
        <v>30</v>
      </c>
      <c r="V72" s="1" t="s">
        <v>28</v>
      </c>
      <c r="W72" s="1">
        <v>10</v>
      </c>
      <c r="X72" s="11">
        <v>39622</v>
      </c>
      <c r="Y72" s="1">
        <v>3</v>
      </c>
      <c r="Z72" s="11">
        <v>43755</v>
      </c>
      <c r="AA72" s="1">
        <v>130</v>
      </c>
      <c r="AB72" s="1" t="s">
        <v>42</v>
      </c>
      <c r="AC72" s="1" t="s">
        <v>40</v>
      </c>
      <c r="AD72" s="1" t="s">
        <v>41</v>
      </c>
    </row>
    <row r="73" spans="1:30" x14ac:dyDescent="0.25">
      <c r="A73" s="1">
        <f t="shared" si="1"/>
        <v>71</v>
      </c>
      <c r="B73" s="1" t="s">
        <v>188</v>
      </c>
      <c r="C73" s="1" t="s">
        <v>57</v>
      </c>
      <c r="D73" s="1">
        <v>35.830950000000001</v>
      </c>
      <c r="E73" s="1">
        <v>-106.24872000000001</v>
      </c>
      <c r="F73" s="1">
        <v>6637.63</v>
      </c>
      <c r="G73" s="1" t="s">
        <v>104</v>
      </c>
      <c r="K73" s="1">
        <v>867.5</v>
      </c>
      <c r="L73" s="1">
        <v>875.2</v>
      </c>
      <c r="M73" s="1" t="s">
        <v>189</v>
      </c>
      <c r="P73" s="1" t="s">
        <v>29</v>
      </c>
      <c r="Q73" s="1" t="s">
        <v>25</v>
      </c>
      <c r="T73" s="1" t="s">
        <v>27</v>
      </c>
      <c r="U73" s="1" t="s">
        <v>30</v>
      </c>
      <c r="V73" s="1" t="s">
        <v>28</v>
      </c>
      <c r="W73" s="1">
        <v>24.3</v>
      </c>
      <c r="X73" s="11">
        <v>39167</v>
      </c>
      <c r="Y73" s="1">
        <v>3</v>
      </c>
      <c r="Z73" s="11">
        <v>43753</v>
      </c>
      <c r="AA73" s="1">
        <v>71</v>
      </c>
      <c r="AB73" s="1" t="s">
        <v>42</v>
      </c>
      <c r="AC73" s="1" t="s">
        <v>40</v>
      </c>
      <c r="AD73" s="1" t="s">
        <v>41</v>
      </c>
    </row>
    <row r="74" spans="1:30" x14ac:dyDescent="0.25">
      <c r="A74" s="1">
        <f t="shared" si="1"/>
        <v>72</v>
      </c>
      <c r="B74" s="1" t="s">
        <v>190</v>
      </c>
      <c r="C74" s="1" t="s">
        <v>57</v>
      </c>
      <c r="D74" s="1">
        <v>35.827539999999999</v>
      </c>
      <c r="E74" s="1">
        <v>-106.23455</v>
      </c>
      <c r="F74" s="1">
        <v>6580.86</v>
      </c>
      <c r="G74" s="1" t="s">
        <v>73</v>
      </c>
      <c r="H74" s="5">
        <v>39776</v>
      </c>
      <c r="I74" s="1">
        <v>875.6</v>
      </c>
      <c r="J74" s="1">
        <v>5</v>
      </c>
      <c r="K74" s="1">
        <v>859</v>
      </c>
      <c r="L74" s="1">
        <v>869</v>
      </c>
      <c r="M74" s="1" t="s">
        <v>87</v>
      </c>
      <c r="P74" s="1" t="s">
        <v>29</v>
      </c>
      <c r="Q74" s="1" t="s">
        <v>25</v>
      </c>
      <c r="R74" s="1" t="s">
        <v>26</v>
      </c>
      <c r="T74" s="1" t="s">
        <v>27</v>
      </c>
      <c r="U74" s="1" t="s">
        <v>30</v>
      </c>
      <c r="V74" s="1" t="s">
        <v>28</v>
      </c>
      <c r="W74" s="1">
        <v>7.25</v>
      </c>
      <c r="X74" s="11">
        <v>40752</v>
      </c>
      <c r="Y74" s="1">
        <v>3</v>
      </c>
      <c r="Z74" s="11">
        <v>43761</v>
      </c>
      <c r="AA74" s="1">
        <v>35</v>
      </c>
      <c r="AB74" s="1" t="s">
        <v>42</v>
      </c>
      <c r="AD74" s="1" t="s">
        <v>41</v>
      </c>
    </row>
    <row r="75" spans="1:30" x14ac:dyDescent="0.25">
      <c r="A75" s="1">
        <f t="shared" si="1"/>
        <v>73</v>
      </c>
      <c r="B75" s="1" t="s">
        <v>191</v>
      </c>
      <c r="C75" s="1" t="s">
        <v>57</v>
      </c>
      <c r="D75" s="1">
        <v>35.839390000000002</v>
      </c>
      <c r="E75" s="1">
        <v>-106.26278000000001</v>
      </c>
      <c r="F75" s="1">
        <v>6719.24</v>
      </c>
      <c r="G75" s="1" t="s">
        <v>73</v>
      </c>
      <c r="K75" s="1">
        <v>849.27</v>
      </c>
      <c r="L75" s="1">
        <v>870</v>
      </c>
      <c r="M75" s="1" t="s">
        <v>87</v>
      </c>
      <c r="P75" s="1" t="s">
        <v>29</v>
      </c>
      <c r="Q75" s="1" t="s">
        <v>25</v>
      </c>
      <c r="T75" s="1" t="s">
        <v>27</v>
      </c>
      <c r="U75" s="1" t="s">
        <v>30</v>
      </c>
      <c r="V75" s="1" t="s">
        <v>28</v>
      </c>
      <c r="W75" s="1">
        <v>10</v>
      </c>
      <c r="X75" s="11">
        <v>40059</v>
      </c>
      <c r="Y75" s="1">
        <v>3</v>
      </c>
      <c r="Z75" s="11">
        <v>43768</v>
      </c>
      <c r="AA75" s="1">
        <v>31</v>
      </c>
      <c r="AB75" s="1" t="s">
        <v>42</v>
      </c>
      <c r="AC75" s="1" t="s">
        <v>40</v>
      </c>
      <c r="AD75" s="1" t="s">
        <v>41</v>
      </c>
    </row>
    <row r="76" spans="1:30" x14ac:dyDescent="0.25">
      <c r="A76" s="1">
        <f t="shared" si="1"/>
        <v>74</v>
      </c>
      <c r="B76" s="1" t="s">
        <v>192</v>
      </c>
      <c r="C76" s="1" t="s">
        <v>57</v>
      </c>
      <c r="D76" s="1">
        <v>35.827300000000001</v>
      </c>
      <c r="E76" s="1">
        <v>-106.23824999999999</v>
      </c>
      <c r="F76" s="1">
        <v>6584.54</v>
      </c>
      <c r="G76" s="1" t="s">
        <v>143</v>
      </c>
      <c r="K76" s="1">
        <v>845</v>
      </c>
      <c r="L76" s="1">
        <v>855</v>
      </c>
      <c r="M76" s="1" t="s">
        <v>193</v>
      </c>
      <c r="P76" s="1" t="s">
        <v>29</v>
      </c>
      <c r="Q76" s="1" t="s">
        <v>25</v>
      </c>
      <c r="T76" s="1" t="s">
        <v>27</v>
      </c>
      <c r="U76" s="1" t="s">
        <v>30</v>
      </c>
      <c r="V76" s="1" t="s">
        <v>28</v>
      </c>
      <c r="W76" s="1">
        <v>10</v>
      </c>
      <c r="X76" s="11">
        <v>39987</v>
      </c>
      <c r="Y76" s="1">
        <v>3</v>
      </c>
      <c r="Z76" s="11">
        <v>43767</v>
      </c>
      <c r="AA76" s="1">
        <v>43</v>
      </c>
      <c r="AB76" s="1" t="s">
        <v>42</v>
      </c>
      <c r="AC76" s="1" t="s">
        <v>40</v>
      </c>
      <c r="AD76" s="1" t="s">
        <v>41</v>
      </c>
    </row>
    <row r="77" spans="1:30" x14ac:dyDescent="0.25">
      <c r="A77" s="1">
        <f t="shared" si="1"/>
        <v>75</v>
      </c>
      <c r="B77" s="1" t="s">
        <v>194</v>
      </c>
      <c r="C77" s="1" t="s">
        <v>57</v>
      </c>
      <c r="D77" s="1">
        <v>35.827300000000001</v>
      </c>
      <c r="E77" s="1">
        <v>-106.23824999999999</v>
      </c>
      <c r="F77" s="1">
        <v>6584.54</v>
      </c>
      <c r="G77" s="1" t="s">
        <v>104</v>
      </c>
      <c r="K77" s="1">
        <v>905.6</v>
      </c>
      <c r="L77" s="1">
        <v>926.4</v>
      </c>
      <c r="M77" s="1" t="s">
        <v>195</v>
      </c>
      <c r="P77" s="1" t="s">
        <v>29</v>
      </c>
      <c r="Q77" s="1" t="s">
        <v>25</v>
      </c>
      <c r="T77" s="1" t="s">
        <v>27</v>
      </c>
      <c r="U77" s="1" t="s">
        <v>30</v>
      </c>
      <c r="V77" s="1" t="s">
        <v>28</v>
      </c>
      <c r="W77" s="1">
        <v>10</v>
      </c>
      <c r="X77" s="11">
        <v>40242</v>
      </c>
      <c r="Y77" s="1">
        <v>3</v>
      </c>
      <c r="Z77" s="11">
        <v>43767</v>
      </c>
      <c r="AA77" s="1">
        <v>31</v>
      </c>
      <c r="AB77" s="1" t="s">
        <v>42</v>
      </c>
      <c r="AC77" s="1" t="s">
        <v>40</v>
      </c>
      <c r="AD77" s="1" t="s">
        <v>41</v>
      </c>
    </row>
    <row r="78" spans="1:30" x14ac:dyDescent="0.25">
      <c r="A78" s="1">
        <f t="shared" si="1"/>
        <v>76</v>
      </c>
      <c r="B78" s="1" t="s">
        <v>196</v>
      </c>
      <c r="C78" s="1" t="s">
        <v>57</v>
      </c>
      <c r="D78" s="1">
        <v>35.84263</v>
      </c>
      <c r="E78" s="1">
        <v>-106.26934</v>
      </c>
      <c r="F78" s="1">
        <v>6762.17</v>
      </c>
      <c r="G78" s="1" t="s">
        <v>73</v>
      </c>
      <c r="K78" s="1">
        <v>914.96</v>
      </c>
      <c r="L78" s="1">
        <v>925.24</v>
      </c>
      <c r="M78" s="1" t="s">
        <v>139</v>
      </c>
      <c r="P78" s="1" t="s">
        <v>29</v>
      </c>
      <c r="Q78" s="1" t="s">
        <v>25</v>
      </c>
      <c r="T78" s="1" t="s">
        <v>27</v>
      </c>
      <c r="U78" s="1" t="s">
        <v>30</v>
      </c>
      <c r="V78" s="1" t="s">
        <v>28</v>
      </c>
      <c r="W78" s="1">
        <v>10</v>
      </c>
      <c r="X78" s="11">
        <v>40245</v>
      </c>
      <c r="Y78" s="1">
        <v>3</v>
      </c>
      <c r="Z78" s="11">
        <v>43767</v>
      </c>
      <c r="AA78" s="1">
        <v>25</v>
      </c>
      <c r="AB78" s="1" t="s">
        <v>42</v>
      </c>
      <c r="AC78" s="1" t="s">
        <v>40</v>
      </c>
      <c r="AD78" s="1" t="s">
        <v>41</v>
      </c>
    </row>
    <row r="79" spans="1:30" x14ac:dyDescent="0.25">
      <c r="A79" s="1">
        <f t="shared" si="1"/>
        <v>77</v>
      </c>
      <c r="B79" s="1" t="s">
        <v>197</v>
      </c>
      <c r="C79" s="1" t="s">
        <v>57</v>
      </c>
      <c r="D79" s="1">
        <v>35.84263</v>
      </c>
      <c r="E79" s="1">
        <v>-106.26934</v>
      </c>
      <c r="F79" s="1">
        <v>6762.17</v>
      </c>
      <c r="G79" s="1" t="s">
        <v>73</v>
      </c>
      <c r="K79" s="1">
        <v>1030.96</v>
      </c>
      <c r="L79" s="1">
        <v>1041</v>
      </c>
      <c r="M79" s="1" t="s">
        <v>141</v>
      </c>
      <c r="P79" s="1" t="s">
        <v>29</v>
      </c>
      <c r="Q79" s="1" t="s">
        <v>25</v>
      </c>
      <c r="T79" s="1" t="s">
        <v>27</v>
      </c>
      <c r="U79" s="1" t="s">
        <v>30</v>
      </c>
      <c r="V79" s="1" t="s">
        <v>28</v>
      </c>
      <c r="W79" s="1">
        <v>10</v>
      </c>
      <c r="X79" s="11">
        <v>40470</v>
      </c>
      <c r="Y79" s="1">
        <v>3</v>
      </c>
      <c r="Z79" s="11">
        <v>43767</v>
      </c>
      <c r="AA79" s="1">
        <v>31</v>
      </c>
      <c r="AB79" s="1" t="s">
        <v>42</v>
      </c>
      <c r="AC79" s="1" t="s">
        <v>40</v>
      </c>
      <c r="AD79" s="1" t="s">
        <v>41</v>
      </c>
    </row>
    <row r="80" spans="1:30" x14ac:dyDescent="0.25">
      <c r="A80" s="1">
        <f t="shared" si="1"/>
        <v>78</v>
      </c>
      <c r="B80" s="1" t="s">
        <v>198</v>
      </c>
      <c r="C80" s="1" t="s">
        <v>57</v>
      </c>
      <c r="D80" s="1">
        <v>35.836089999999999</v>
      </c>
      <c r="E80" s="1">
        <v>-106.25543999999999</v>
      </c>
      <c r="F80" s="1">
        <v>6679.85</v>
      </c>
      <c r="G80" s="1" t="s">
        <v>73</v>
      </c>
      <c r="K80" s="1">
        <v>915</v>
      </c>
      <c r="L80" s="1">
        <v>925</v>
      </c>
      <c r="M80" s="1" t="s">
        <v>199</v>
      </c>
      <c r="P80" s="1" t="s">
        <v>29</v>
      </c>
      <c r="Q80" s="1" t="s">
        <v>25</v>
      </c>
      <c r="T80" s="1" t="s">
        <v>27</v>
      </c>
      <c r="U80" s="1" t="s">
        <v>30</v>
      </c>
      <c r="V80" s="1" t="s">
        <v>28</v>
      </c>
      <c r="W80" s="1">
        <v>10</v>
      </c>
      <c r="X80" s="11">
        <v>40230</v>
      </c>
      <c r="Y80" s="1">
        <v>9.0299999999999994</v>
      </c>
      <c r="Z80" s="11">
        <v>43759</v>
      </c>
      <c r="AA80" s="1">
        <v>26</v>
      </c>
      <c r="AB80" s="1" t="s">
        <v>42</v>
      </c>
      <c r="AC80" s="1" t="s">
        <v>40</v>
      </c>
      <c r="AD80" s="1" t="s">
        <v>41</v>
      </c>
    </row>
  </sheetData>
  <pageMargins left="1.25" right="1.25" top="1" bottom="0.74583333333333302" header="0.25" footer="0.25"/>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78"/>
  <sheetViews>
    <sheetView zoomScale="85" zoomScaleNormal="85" workbookViewId="0">
      <selection activeCell="B79" sqref="B79"/>
    </sheetView>
  </sheetViews>
  <sheetFormatPr defaultRowHeight="15" x14ac:dyDescent="0.25"/>
  <cols>
    <col min="1" max="1" width="9.140625" style="1"/>
    <col min="2" max="2" width="25.42578125" customWidth="1"/>
    <col min="3" max="3" width="12.7109375" customWidth="1"/>
    <col min="5" max="5" width="11.140625" customWidth="1"/>
    <col min="6" max="6" width="10.140625" style="1" customWidth="1"/>
    <col min="7" max="7" width="10.140625" customWidth="1"/>
    <col min="8" max="8" width="12.5703125" style="5" customWidth="1"/>
    <col min="9" max="9" width="10.5703125" customWidth="1"/>
    <col min="11" max="11" width="11" customWidth="1"/>
    <col min="12" max="12" width="13.42578125" customWidth="1"/>
    <col min="13" max="13" width="42" customWidth="1"/>
    <col min="15" max="19" width="9.140625" style="1"/>
    <col min="20" max="26" width="8.85546875" style="1"/>
  </cols>
  <sheetData>
    <row r="1" spans="1:31" s="3" customFormat="1" ht="47.25" x14ac:dyDescent="0.25">
      <c r="B1" s="2" t="s">
        <v>0</v>
      </c>
      <c r="C1" s="2" t="s">
        <v>1</v>
      </c>
      <c r="D1" s="4" t="s">
        <v>2</v>
      </c>
      <c r="E1" s="4" t="s">
        <v>3</v>
      </c>
      <c r="F1" s="4" t="s">
        <v>11</v>
      </c>
      <c r="G1" s="4" t="s">
        <v>4</v>
      </c>
      <c r="H1" s="12" t="s">
        <v>5</v>
      </c>
      <c r="I1" s="4" t="s">
        <v>6</v>
      </c>
      <c r="J1" s="4" t="s">
        <v>7</v>
      </c>
      <c r="K1" s="4" t="s">
        <v>8</v>
      </c>
      <c r="L1" s="4" t="s">
        <v>9</v>
      </c>
      <c r="M1" s="4" t="s">
        <v>10</v>
      </c>
      <c r="N1" s="9" t="s">
        <v>12</v>
      </c>
      <c r="O1" s="10" t="s">
        <v>46</v>
      </c>
      <c r="P1" s="10" t="s">
        <v>17</v>
      </c>
      <c r="Q1" s="10" t="s">
        <v>18</v>
      </c>
      <c r="R1" s="10" t="s">
        <v>19</v>
      </c>
      <c r="S1" s="10" t="s">
        <v>20</v>
      </c>
      <c r="T1" s="10" t="s">
        <v>21</v>
      </c>
      <c r="U1" s="10" t="s">
        <v>22</v>
      </c>
      <c r="V1" s="10" t="s">
        <v>23</v>
      </c>
      <c r="W1" s="10" t="s">
        <v>49</v>
      </c>
      <c r="X1" s="10" t="s">
        <v>13</v>
      </c>
      <c r="Y1" s="10" t="s">
        <v>51</v>
      </c>
      <c r="Z1" s="10" t="s">
        <v>52</v>
      </c>
      <c r="AA1" s="10" t="s">
        <v>50</v>
      </c>
      <c r="AB1" s="10" t="s">
        <v>42</v>
      </c>
      <c r="AC1" s="10" t="s">
        <v>40</v>
      </c>
      <c r="AD1" s="10" t="s">
        <v>47</v>
      </c>
    </row>
    <row r="2" spans="1:31" x14ac:dyDescent="0.25">
      <c r="C2" s="1"/>
      <c r="E2" s="1"/>
      <c r="F2"/>
      <c r="G2" s="1"/>
      <c r="O2"/>
      <c r="P2"/>
      <c r="Q2"/>
      <c r="AA2" s="1"/>
      <c r="AB2" s="1"/>
      <c r="AC2" s="1"/>
    </row>
    <row r="3" spans="1:31" x14ac:dyDescent="0.25">
      <c r="A3" s="1">
        <v>1</v>
      </c>
      <c r="B3" s="1" t="s">
        <v>56</v>
      </c>
      <c r="C3" s="1" t="s">
        <v>57</v>
      </c>
      <c r="D3" s="1">
        <v>35.859470000000002</v>
      </c>
      <c r="E3" s="1">
        <v>-106.2253</v>
      </c>
      <c r="G3" s="1"/>
      <c r="H3" s="5">
        <v>23774</v>
      </c>
      <c r="I3" s="1">
        <v>2499</v>
      </c>
      <c r="J3" s="1"/>
      <c r="K3" s="1">
        <v>945</v>
      </c>
      <c r="L3" s="1">
        <v>2479</v>
      </c>
      <c r="M3" s="1" t="s">
        <v>58</v>
      </c>
      <c r="N3" s="1"/>
      <c r="P3" s="1" t="s">
        <v>24</v>
      </c>
      <c r="Q3" s="1" t="s">
        <v>35</v>
      </c>
      <c r="R3" s="1" t="s">
        <v>26</v>
      </c>
      <c r="T3" s="1" t="s">
        <v>27</v>
      </c>
      <c r="V3" s="1" t="s">
        <v>28</v>
      </c>
      <c r="W3" s="16">
        <v>8.6999999999999993</v>
      </c>
      <c r="X3" s="11">
        <v>39588</v>
      </c>
      <c r="Y3" s="1">
        <v>5.75</v>
      </c>
      <c r="Z3" s="11">
        <v>43816</v>
      </c>
      <c r="AA3" s="1">
        <v>88</v>
      </c>
      <c r="AB3" s="1" t="s">
        <v>42</v>
      </c>
      <c r="AC3" s="1" t="s">
        <v>40</v>
      </c>
      <c r="AD3" s="1" t="s">
        <v>41</v>
      </c>
      <c r="AE3" s="1"/>
    </row>
    <row r="4" spans="1:31" x14ac:dyDescent="0.25">
      <c r="A4" s="1">
        <f>A3+1</f>
        <v>2</v>
      </c>
      <c r="B4" s="1" t="s">
        <v>59</v>
      </c>
      <c r="C4" s="1" t="s">
        <v>57</v>
      </c>
      <c r="D4" s="1">
        <v>35.863370000000003</v>
      </c>
      <c r="E4" s="1">
        <v>-106.24267</v>
      </c>
      <c r="G4" s="1"/>
      <c r="H4" s="5">
        <v>24412</v>
      </c>
      <c r="I4" s="1">
        <v>2552</v>
      </c>
      <c r="J4" s="1"/>
      <c r="K4" s="1">
        <v>956</v>
      </c>
      <c r="L4" s="1">
        <v>2532</v>
      </c>
      <c r="M4" s="1" t="s">
        <v>58</v>
      </c>
      <c r="N4" s="1"/>
      <c r="P4" s="1" t="s">
        <v>24</v>
      </c>
      <c r="Q4" s="1" t="s">
        <v>35</v>
      </c>
      <c r="R4" s="1" t="s">
        <v>26</v>
      </c>
      <c r="T4" s="1" t="s">
        <v>27</v>
      </c>
      <c r="V4" s="1" t="s">
        <v>28</v>
      </c>
      <c r="W4" s="16">
        <v>11.6</v>
      </c>
      <c r="X4" s="11">
        <v>39218</v>
      </c>
      <c r="Y4" s="1">
        <v>4.0599999999999996</v>
      </c>
      <c r="Z4" s="11">
        <v>43816</v>
      </c>
      <c r="AA4" s="1">
        <v>81</v>
      </c>
      <c r="AB4" s="1" t="s">
        <v>42</v>
      </c>
      <c r="AC4" s="1" t="s">
        <v>40</v>
      </c>
      <c r="AD4" s="1" t="s">
        <v>41</v>
      </c>
      <c r="AE4" s="1"/>
    </row>
    <row r="5" spans="1:31" x14ac:dyDescent="0.25">
      <c r="A5" s="1">
        <f t="shared" ref="A5:A68" si="0">A4+1</f>
        <v>3</v>
      </c>
      <c r="B5" s="1" t="s">
        <v>60</v>
      </c>
      <c r="C5" s="1" t="s">
        <v>57</v>
      </c>
      <c r="D5" s="1">
        <v>35.850270000000002</v>
      </c>
      <c r="E5" s="1">
        <v>-106.20596999999999</v>
      </c>
      <c r="F5" s="1">
        <v>6362.31</v>
      </c>
      <c r="G5" s="1" t="s">
        <v>61</v>
      </c>
      <c r="I5" s="1"/>
      <c r="J5" s="1"/>
      <c r="K5" s="1">
        <v>874</v>
      </c>
      <c r="L5" s="1">
        <v>897</v>
      </c>
      <c r="M5" s="1" t="s">
        <v>62</v>
      </c>
      <c r="N5" s="1"/>
      <c r="P5" s="1" t="s">
        <v>24</v>
      </c>
      <c r="Q5" s="1" t="s">
        <v>35</v>
      </c>
      <c r="T5" s="1" t="s">
        <v>27</v>
      </c>
      <c r="U5" s="1" t="s">
        <v>30</v>
      </c>
      <c r="V5" s="1" t="s">
        <v>28</v>
      </c>
      <c r="W5" s="16">
        <v>12.1518</v>
      </c>
      <c r="X5" s="11">
        <v>38897</v>
      </c>
      <c r="Y5" s="1">
        <v>3.77</v>
      </c>
      <c r="Z5" s="11">
        <v>43776</v>
      </c>
      <c r="AA5" s="1">
        <v>48</v>
      </c>
      <c r="AB5" s="1" t="s">
        <v>42</v>
      </c>
      <c r="AC5" s="1" t="s">
        <v>40</v>
      </c>
      <c r="AD5" s="1" t="s">
        <v>41</v>
      </c>
      <c r="AE5" s="1"/>
    </row>
    <row r="6" spans="1:31" x14ac:dyDescent="0.25">
      <c r="A6" s="1">
        <f t="shared" si="0"/>
        <v>4</v>
      </c>
      <c r="B6" s="1" t="s">
        <v>63</v>
      </c>
      <c r="C6" s="1" t="s">
        <v>57</v>
      </c>
      <c r="D6" s="1">
        <v>35.850270000000002</v>
      </c>
      <c r="E6" s="1">
        <v>-106.20596999999999</v>
      </c>
      <c r="F6" s="1">
        <v>6362.31</v>
      </c>
      <c r="G6" s="1" t="s">
        <v>61</v>
      </c>
      <c r="I6" s="1"/>
      <c r="J6" s="1"/>
      <c r="K6" s="1">
        <v>1042</v>
      </c>
      <c r="L6" s="1">
        <v>1065</v>
      </c>
      <c r="M6" s="1" t="s">
        <v>62</v>
      </c>
      <c r="N6" s="1"/>
      <c r="P6" s="1" t="s">
        <v>24</v>
      </c>
      <c r="Q6" s="1" t="s">
        <v>35</v>
      </c>
      <c r="T6" s="1" t="s">
        <v>27</v>
      </c>
      <c r="U6" s="1" t="s">
        <v>30</v>
      </c>
      <c r="V6" s="1" t="s">
        <v>28</v>
      </c>
      <c r="W6" s="16">
        <v>12.6675</v>
      </c>
      <c r="X6" s="11">
        <v>38897</v>
      </c>
      <c r="Y6" s="1">
        <v>3.14</v>
      </c>
      <c r="Z6" s="11">
        <v>43776</v>
      </c>
      <c r="AA6" s="1">
        <v>49</v>
      </c>
      <c r="AB6" s="1" t="s">
        <v>42</v>
      </c>
      <c r="AC6" s="1" t="s">
        <v>40</v>
      </c>
      <c r="AD6" s="1" t="s">
        <v>41</v>
      </c>
      <c r="AE6" s="1"/>
    </row>
    <row r="7" spans="1:31" x14ac:dyDescent="0.25">
      <c r="A7" s="1">
        <f t="shared" si="0"/>
        <v>5</v>
      </c>
      <c r="B7" s="1" t="s">
        <v>64</v>
      </c>
      <c r="C7" s="1" t="s">
        <v>57</v>
      </c>
      <c r="D7" s="1">
        <v>35.850320000000004</v>
      </c>
      <c r="E7" s="1">
        <v>-106.20614999999999</v>
      </c>
      <c r="F7" s="1">
        <v>6363.74</v>
      </c>
      <c r="G7" s="1" t="s">
        <v>61</v>
      </c>
      <c r="H7" s="5">
        <v>38582</v>
      </c>
      <c r="I7" s="1">
        <v>706</v>
      </c>
      <c r="J7" s="1">
        <v>4.46</v>
      </c>
      <c r="K7" s="1">
        <v>690</v>
      </c>
      <c r="L7" s="1">
        <v>700</v>
      </c>
      <c r="M7" s="1" t="s">
        <v>65</v>
      </c>
      <c r="N7" s="1"/>
      <c r="P7" s="1" t="s">
        <v>24</v>
      </c>
      <c r="Q7" s="1" t="s">
        <v>35</v>
      </c>
      <c r="R7" s="1" t="s">
        <v>26</v>
      </c>
      <c r="T7" s="1" t="s">
        <v>27</v>
      </c>
      <c r="U7" s="1" t="s">
        <v>30</v>
      </c>
      <c r="V7" s="1" t="s">
        <v>28</v>
      </c>
      <c r="W7" s="16">
        <v>12.7</v>
      </c>
      <c r="X7" s="11">
        <v>39309</v>
      </c>
      <c r="Y7" s="1">
        <v>4.4400000000000004</v>
      </c>
      <c r="Z7" s="11">
        <v>43776</v>
      </c>
      <c r="AA7" s="1">
        <v>89</v>
      </c>
      <c r="AB7" s="1" t="s">
        <v>42</v>
      </c>
      <c r="AC7" s="1" t="s">
        <v>40</v>
      </c>
      <c r="AD7" s="1" t="s">
        <v>41</v>
      </c>
      <c r="AE7" s="1"/>
    </row>
    <row r="8" spans="1:31" x14ac:dyDescent="0.25">
      <c r="A8" s="1">
        <f t="shared" si="0"/>
        <v>6</v>
      </c>
      <c r="B8" s="1" t="s">
        <v>66</v>
      </c>
      <c r="C8" s="1" t="s">
        <v>57</v>
      </c>
      <c r="D8" s="1">
        <v>35.862879999999997</v>
      </c>
      <c r="E8" s="1">
        <v>-106.25154000000001</v>
      </c>
      <c r="F8" s="1">
        <v>6673.72</v>
      </c>
      <c r="G8" s="1" t="s">
        <v>67</v>
      </c>
      <c r="H8" s="5">
        <v>38268</v>
      </c>
      <c r="I8" s="1">
        <v>901.7</v>
      </c>
      <c r="J8" s="1">
        <v>4.5</v>
      </c>
      <c r="K8" s="1">
        <v>855</v>
      </c>
      <c r="L8" s="1">
        <v>877.9</v>
      </c>
      <c r="M8" s="1" t="s">
        <v>68</v>
      </c>
      <c r="N8" s="1"/>
      <c r="P8" s="1" t="s">
        <v>31</v>
      </c>
      <c r="Q8" s="1" t="s">
        <v>35</v>
      </c>
      <c r="R8" s="1" t="s">
        <v>26</v>
      </c>
      <c r="T8" s="1" t="s">
        <v>27</v>
      </c>
      <c r="U8" s="1" t="s">
        <v>30</v>
      </c>
      <c r="V8" s="1" t="s">
        <v>28</v>
      </c>
      <c r="W8" s="16">
        <v>35.1</v>
      </c>
      <c r="X8" s="11">
        <v>39126</v>
      </c>
      <c r="Y8" s="1">
        <v>14.2</v>
      </c>
      <c r="Z8" s="11">
        <v>43874</v>
      </c>
      <c r="AA8" s="1">
        <v>126</v>
      </c>
      <c r="AB8" s="1" t="s">
        <v>42</v>
      </c>
      <c r="AC8" s="1" t="s">
        <v>40</v>
      </c>
      <c r="AD8" s="1" t="s">
        <v>41</v>
      </c>
      <c r="AE8" s="1"/>
    </row>
    <row r="9" spans="1:31" x14ac:dyDescent="0.25">
      <c r="A9" s="1">
        <f t="shared" si="0"/>
        <v>7</v>
      </c>
      <c r="B9" s="1" t="s">
        <v>69</v>
      </c>
      <c r="C9" s="1" t="s">
        <v>57</v>
      </c>
      <c r="D9" s="1">
        <v>35.862760000000002</v>
      </c>
      <c r="E9" s="1">
        <v>-106.24355</v>
      </c>
      <c r="F9" s="1">
        <v>6623.06</v>
      </c>
      <c r="G9" s="1" t="s">
        <v>70</v>
      </c>
      <c r="H9" s="5">
        <v>39255</v>
      </c>
      <c r="I9" s="1">
        <v>1086.2</v>
      </c>
      <c r="J9" s="1">
        <v>4.5</v>
      </c>
      <c r="K9" s="1">
        <v>1013.1</v>
      </c>
      <c r="L9" s="1">
        <v>1062.2</v>
      </c>
      <c r="M9" s="1" t="s">
        <v>71</v>
      </c>
      <c r="N9" s="1"/>
      <c r="P9" s="1" t="s">
        <v>31</v>
      </c>
      <c r="Q9" s="1" t="s">
        <v>35</v>
      </c>
      <c r="R9" s="1" t="s">
        <v>26</v>
      </c>
      <c r="T9" s="1" t="s">
        <v>27</v>
      </c>
      <c r="U9" s="1" t="s">
        <v>30</v>
      </c>
      <c r="V9" s="1" t="s">
        <v>28</v>
      </c>
      <c r="W9" s="16">
        <v>29.2</v>
      </c>
      <c r="X9" s="11">
        <v>40220</v>
      </c>
      <c r="Y9" s="1">
        <v>4.95</v>
      </c>
      <c r="Z9" s="11">
        <v>43879</v>
      </c>
      <c r="AA9" s="1">
        <v>100</v>
      </c>
      <c r="AB9" s="1" t="s">
        <v>42</v>
      </c>
      <c r="AC9" s="1" t="s">
        <v>40</v>
      </c>
      <c r="AD9" s="1" t="s">
        <v>41</v>
      </c>
      <c r="AE9" s="1"/>
    </row>
    <row r="10" spans="1:31" x14ac:dyDescent="0.25">
      <c r="A10" s="1">
        <f t="shared" si="0"/>
        <v>8</v>
      </c>
      <c r="B10" s="1" t="s">
        <v>72</v>
      </c>
      <c r="C10" s="1" t="s">
        <v>57</v>
      </c>
      <c r="D10" s="1">
        <v>35.8628</v>
      </c>
      <c r="E10" s="1">
        <v>-106.24386</v>
      </c>
      <c r="F10" s="1">
        <v>6625.21</v>
      </c>
      <c r="G10" s="1" t="s">
        <v>73</v>
      </c>
      <c r="H10" s="5">
        <v>39274</v>
      </c>
      <c r="I10" s="1">
        <v>872.2</v>
      </c>
      <c r="J10" s="1">
        <v>4.5</v>
      </c>
      <c r="K10" s="1">
        <v>825.4</v>
      </c>
      <c r="L10" s="1">
        <v>848.5</v>
      </c>
      <c r="M10" s="1" t="s">
        <v>74</v>
      </c>
      <c r="N10" s="1"/>
      <c r="P10" s="1" t="s">
        <v>31</v>
      </c>
      <c r="Q10" s="1" t="s">
        <v>35</v>
      </c>
      <c r="R10" s="1" t="s">
        <v>26</v>
      </c>
      <c r="T10" s="1" t="s">
        <v>27</v>
      </c>
      <c r="U10" s="1" t="s">
        <v>30</v>
      </c>
      <c r="V10" s="1" t="s">
        <v>28</v>
      </c>
      <c r="W10" s="16">
        <v>50</v>
      </c>
      <c r="X10" s="11">
        <v>40220</v>
      </c>
      <c r="Y10" s="1">
        <v>4.6500000000000004</v>
      </c>
      <c r="Z10" s="11">
        <v>43874</v>
      </c>
      <c r="AA10" s="1">
        <v>94</v>
      </c>
      <c r="AB10" s="1" t="s">
        <v>42</v>
      </c>
      <c r="AC10" s="1" t="s">
        <v>40</v>
      </c>
      <c r="AD10" s="1" t="s">
        <v>41</v>
      </c>
      <c r="AE10" s="1"/>
    </row>
    <row r="11" spans="1:31" x14ac:dyDescent="0.25">
      <c r="A11" s="1">
        <f t="shared" si="0"/>
        <v>9</v>
      </c>
      <c r="B11" s="1" t="s">
        <v>75</v>
      </c>
      <c r="C11" s="1" t="s">
        <v>57</v>
      </c>
      <c r="D11" s="1">
        <v>35.858440000000002</v>
      </c>
      <c r="E11" s="1">
        <v>-106.23822</v>
      </c>
      <c r="F11" s="1">
        <v>6591.37</v>
      </c>
      <c r="G11" s="1" t="s">
        <v>70</v>
      </c>
      <c r="H11" s="5">
        <v>39490</v>
      </c>
      <c r="I11" s="1">
        <v>803.7</v>
      </c>
      <c r="J11" s="1">
        <v>4.5</v>
      </c>
      <c r="K11" s="1">
        <v>766.9</v>
      </c>
      <c r="L11" s="1">
        <v>789.9</v>
      </c>
      <c r="M11" s="1" t="s">
        <v>76</v>
      </c>
      <c r="N11" s="1"/>
      <c r="P11" s="1" t="s">
        <v>31</v>
      </c>
      <c r="Q11" s="1" t="s">
        <v>35</v>
      </c>
      <c r="R11" s="1" t="s">
        <v>26</v>
      </c>
      <c r="T11" s="1" t="s">
        <v>27</v>
      </c>
      <c r="U11" s="1" t="s">
        <v>30</v>
      </c>
      <c r="V11" s="1" t="s">
        <v>28</v>
      </c>
      <c r="W11" s="16">
        <v>12.2</v>
      </c>
      <c r="X11" s="11">
        <v>39580</v>
      </c>
      <c r="Y11" s="1">
        <v>6.04</v>
      </c>
      <c r="Z11" s="11">
        <v>43844</v>
      </c>
      <c r="AA11" s="1">
        <v>112</v>
      </c>
      <c r="AB11" s="1" t="s">
        <v>42</v>
      </c>
      <c r="AC11" s="1" t="s">
        <v>40</v>
      </c>
      <c r="AD11" s="1" t="s">
        <v>41</v>
      </c>
      <c r="AE11" s="1"/>
    </row>
    <row r="12" spans="1:31" x14ac:dyDescent="0.25">
      <c r="A12" s="1">
        <f t="shared" si="0"/>
        <v>10</v>
      </c>
      <c r="B12" s="1" t="s">
        <v>77</v>
      </c>
      <c r="C12" s="1" t="s">
        <v>57</v>
      </c>
      <c r="D12" s="1">
        <v>35.863599999999998</v>
      </c>
      <c r="E12" s="1">
        <v>-106.26073</v>
      </c>
      <c r="F12" s="1">
        <v>6732.65</v>
      </c>
      <c r="G12" s="1" t="s">
        <v>70</v>
      </c>
      <c r="I12" s="1"/>
      <c r="J12" s="1"/>
      <c r="K12" s="1">
        <v>903.9</v>
      </c>
      <c r="L12" s="1">
        <v>924.6</v>
      </c>
      <c r="M12" s="1" t="s">
        <v>78</v>
      </c>
      <c r="N12" s="1"/>
      <c r="P12" s="1" t="s">
        <v>31</v>
      </c>
      <c r="Q12" s="1" t="s">
        <v>35</v>
      </c>
      <c r="T12" s="1" t="s">
        <v>27</v>
      </c>
      <c r="U12" s="1" t="s">
        <v>30</v>
      </c>
      <c r="V12" s="1" t="s">
        <v>28</v>
      </c>
      <c r="W12" s="16">
        <v>223</v>
      </c>
      <c r="X12" s="11">
        <v>43783</v>
      </c>
      <c r="Y12" s="1">
        <v>215</v>
      </c>
      <c r="Z12" s="11">
        <v>43839</v>
      </c>
      <c r="AA12" s="1">
        <v>83</v>
      </c>
      <c r="AB12" s="1" t="s">
        <v>42</v>
      </c>
      <c r="AC12" s="1" t="s">
        <v>40</v>
      </c>
      <c r="AD12" s="1" t="s">
        <v>41</v>
      </c>
      <c r="AE12" s="1"/>
    </row>
    <row r="13" spans="1:31" x14ac:dyDescent="0.25">
      <c r="A13" s="1">
        <f t="shared" si="0"/>
        <v>11</v>
      </c>
      <c r="B13" s="1" t="s">
        <v>79</v>
      </c>
      <c r="C13" s="1" t="s">
        <v>57</v>
      </c>
      <c r="D13" s="1">
        <v>35.863599999999998</v>
      </c>
      <c r="E13" s="1">
        <v>-106.26073</v>
      </c>
      <c r="F13" s="1">
        <v>6732.65</v>
      </c>
      <c r="G13" s="1" t="s">
        <v>70</v>
      </c>
      <c r="I13" s="1"/>
      <c r="J13" s="1"/>
      <c r="K13" s="1">
        <v>969.1</v>
      </c>
      <c r="L13" s="1">
        <v>979.1</v>
      </c>
      <c r="M13" s="1" t="s">
        <v>78</v>
      </c>
      <c r="N13" s="1"/>
      <c r="P13" s="1" t="s">
        <v>31</v>
      </c>
      <c r="Q13" s="1" t="s">
        <v>35</v>
      </c>
      <c r="T13" s="1" t="s">
        <v>27</v>
      </c>
      <c r="U13" s="1" t="s">
        <v>30</v>
      </c>
      <c r="V13" s="1" t="s">
        <v>28</v>
      </c>
      <c r="W13" s="16">
        <v>35.200000000000003</v>
      </c>
      <c r="X13" s="11">
        <v>43839</v>
      </c>
      <c r="Y13" s="1">
        <v>35.200000000000003</v>
      </c>
      <c r="Z13" s="11">
        <v>43839</v>
      </c>
      <c r="AA13" s="1">
        <v>99</v>
      </c>
      <c r="AB13" s="1" t="s">
        <v>42</v>
      </c>
      <c r="AC13" s="1" t="s">
        <v>40</v>
      </c>
      <c r="AD13" s="1" t="s">
        <v>41</v>
      </c>
      <c r="AE13" s="1"/>
    </row>
    <row r="14" spans="1:31" x14ac:dyDescent="0.25">
      <c r="A14" s="1">
        <f t="shared" si="0"/>
        <v>12</v>
      </c>
      <c r="B14" s="1" t="s">
        <v>80</v>
      </c>
      <c r="C14" s="1" t="s">
        <v>57</v>
      </c>
      <c r="D14" s="1">
        <v>35.870350000000002</v>
      </c>
      <c r="E14" s="1">
        <v>-106.29012</v>
      </c>
      <c r="F14" s="1">
        <v>7123.25</v>
      </c>
      <c r="G14" s="1" t="s">
        <v>81</v>
      </c>
      <c r="H14" s="5">
        <v>42191</v>
      </c>
      <c r="I14" s="1">
        <v>1276.94</v>
      </c>
      <c r="J14" s="1">
        <v>5</v>
      </c>
      <c r="K14" s="1">
        <v>1242.5999999999999</v>
      </c>
      <c r="L14" s="1">
        <v>1263</v>
      </c>
      <c r="M14" s="1"/>
      <c r="N14" s="1"/>
      <c r="P14" s="1" t="s">
        <v>31</v>
      </c>
      <c r="Q14" s="1" t="s">
        <v>35</v>
      </c>
      <c r="R14" s="1" t="s">
        <v>26</v>
      </c>
      <c r="T14" s="1" t="s">
        <v>27</v>
      </c>
      <c r="U14" s="1" t="s">
        <v>82</v>
      </c>
      <c r="V14" s="1" t="s">
        <v>28</v>
      </c>
      <c r="W14" s="16">
        <v>9.25</v>
      </c>
      <c r="X14" s="11">
        <v>43474</v>
      </c>
      <c r="Y14" s="1">
        <v>8.4700000000000006</v>
      </c>
      <c r="Z14" s="11">
        <v>43845</v>
      </c>
      <c r="AA14" s="1">
        <v>35</v>
      </c>
      <c r="AB14" s="1" t="s">
        <v>42</v>
      </c>
      <c r="AC14" s="1" t="s">
        <v>40</v>
      </c>
      <c r="AD14" s="1" t="s">
        <v>41</v>
      </c>
      <c r="AE14" s="1"/>
    </row>
    <row r="15" spans="1:31" x14ac:dyDescent="0.25">
      <c r="A15" s="1">
        <f t="shared" si="0"/>
        <v>13</v>
      </c>
      <c r="B15" s="1" t="s">
        <v>83</v>
      </c>
      <c r="C15" s="1" t="s">
        <v>57</v>
      </c>
      <c r="D15" s="1">
        <v>35.861780000000003</v>
      </c>
      <c r="E15" s="1">
        <v>-106.28565</v>
      </c>
      <c r="F15" s="1">
        <v>7062.08</v>
      </c>
      <c r="G15" s="1" t="s">
        <v>67</v>
      </c>
      <c r="I15" s="1"/>
      <c r="J15" s="1"/>
      <c r="K15" s="1">
        <v>1200.5999999999999</v>
      </c>
      <c r="L15" s="1">
        <v>1233.2</v>
      </c>
      <c r="M15" s="1" t="s">
        <v>84</v>
      </c>
      <c r="N15" s="1"/>
      <c r="P15" s="1" t="s">
        <v>85</v>
      </c>
      <c r="Q15" s="1" t="s">
        <v>45</v>
      </c>
      <c r="T15" s="1" t="s">
        <v>27</v>
      </c>
      <c r="U15" s="1" t="s">
        <v>30</v>
      </c>
      <c r="V15" s="1" t="s">
        <v>28</v>
      </c>
      <c r="W15" s="16">
        <v>15</v>
      </c>
      <c r="X15" s="11">
        <v>43413</v>
      </c>
      <c r="Y15" s="1">
        <v>5.04</v>
      </c>
      <c r="Z15" s="11">
        <v>43781</v>
      </c>
      <c r="AA15" s="1">
        <v>105</v>
      </c>
      <c r="AB15" s="1" t="s">
        <v>42</v>
      </c>
      <c r="AC15" s="1" t="s">
        <v>40</v>
      </c>
      <c r="AD15" s="1" t="s">
        <v>41</v>
      </c>
      <c r="AE15" s="1"/>
    </row>
    <row r="16" spans="1:31" x14ac:dyDescent="0.25">
      <c r="A16" s="1">
        <f t="shared" si="0"/>
        <v>14</v>
      </c>
      <c r="B16" s="1" t="s">
        <v>86</v>
      </c>
      <c r="C16" s="1" t="s">
        <v>57</v>
      </c>
      <c r="D16" s="1">
        <v>35.859659999999998</v>
      </c>
      <c r="E16" s="1">
        <v>-106.29382</v>
      </c>
      <c r="F16" s="1">
        <v>7213.33</v>
      </c>
      <c r="G16" s="1" t="s">
        <v>73</v>
      </c>
      <c r="H16" s="5">
        <v>39870</v>
      </c>
      <c r="I16" s="1">
        <v>1382.2</v>
      </c>
      <c r="J16" s="1">
        <v>5</v>
      </c>
      <c r="K16" s="1">
        <v>1340</v>
      </c>
      <c r="L16" s="1">
        <v>1360.7</v>
      </c>
      <c r="M16" s="1" t="s">
        <v>87</v>
      </c>
      <c r="N16" s="1"/>
      <c r="P16" s="1" t="s">
        <v>85</v>
      </c>
      <c r="Q16" s="1" t="s">
        <v>45</v>
      </c>
      <c r="R16" s="1" t="s">
        <v>26</v>
      </c>
      <c r="T16" s="1" t="s">
        <v>27</v>
      </c>
      <c r="U16" s="1" t="s">
        <v>30</v>
      </c>
      <c r="V16" s="1" t="s">
        <v>28</v>
      </c>
      <c r="W16" s="16">
        <v>13.7</v>
      </c>
      <c r="X16" s="11">
        <v>39883</v>
      </c>
      <c r="Y16" s="1">
        <v>5.33</v>
      </c>
      <c r="Z16" s="11">
        <v>43790</v>
      </c>
      <c r="AA16" s="1">
        <v>39</v>
      </c>
      <c r="AB16" s="1" t="s">
        <v>42</v>
      </c>
      <c r="AC16" s="1" t="s">
        <v>40</v>
      </c>
      <c r="AD16" s="1" t="s">
        <v>41</v>
      </c>
      <c r="AE16" s="1"/>
    </row>
    <row r="17" spans="1:31" x14ac:dyDescent="0.25">
      <c r="A17" s="1">
        <f t="shared" si="0"/>
        <v>15</v>
      </c>
      <c r="B17" s="1" t="s">
        <v>88</v>
      </c>
      <c r="C17" s="1" t="s">
        <v>57</v>
      </c>
      <c r="D17" s="1">
        <v>35.860570000000003</v>
      </c>
      <c r="E17" s="1">
        <v>-106.29618000000001</v>
      </c>
      <c r="F17" s="1">
        <v>7228.17</v>
      </c>
      <c r="G17" s="1" t="s">
        <v>73</v>
      </c>
      <c r="H17" s="5">
        <v>40469</v>
      </c>
      <c r="I17" s="1">
        <v>1360.9</v>
      </c>
      <c r="J17" s="1">
        <v>5</v>
      </c>
      <c r="K17" s="1">
        <v>1330</v>
      </c>
      <c r="L17" s="1">
        <v>1350.9</v>
      </c>
      <c r="M17" s="1" t="s">
        <v>89</v>
      </c>
      <c r="N17" s="1"/>
      <c r="P17" s="1" t="s">
        <v>85</v>
      </c>
      <c r="Q17" s="1" t="s">
        <v>45</v>
      </c>
      <c r="R17" s="1" t="s">
        <v>26</v>
      </c>
      <c r="T17" s="1" t="s">
        <v>27</v>
      </c>
      <c r="U17" s="1" t="s">
        <v>30</v>
      </c>
      <c r="V17" s="1" t="s">
        <v>28</v>
      </c>
      <c r="W17" s="16">
        <v>8.06</v>
      </c>
      <c r="X17" s="11">
        <v>40750</v>
      </c>
      <c r="Y17" s="1">
        <v>4.9400000000000004</v>
      </c>
      <c r="Z17" s="11">
        <v>43784</v>
      </c>
      <c r="AA17" s="1">
        <v>34</v>
      </c>
      <c r="AB17" s="1" t="s">
        <v>42</v>
      </c>
      <c r="AC17" s="1" t="s">
        <v>40</v>
      </c>
      <c r="AD17" s="1" t="s">
        <v>41</v>
      </c>
      <c r="AE17" s="1"/>
    </row>
    <row r="18" spans="1:31" x14ac:dyDescent="0.25">
      <c r="A18" s="1">
        <f t="shared" si="0"/>
        <v>16</v>
      </c>
      <c r="B18" s="1" t="s">
        <v>90</v>
      </c>
      <c r="C18" s="1" t="s">
        <v>57</v>
      </c>
      <c r="D18" s="1">
        <v>35.859670000000001</v>
      </c>
      <c r="E18" s="1">
        <v>-106.25494999999999</v>
      </c>
      <c r="F18" s="1">
        <v>6734.6009999999997</v>
      </c>
      <c r="G18" s="1" t="s">
        <v>73</v>
      </c>
      <c r="I18" s="1">
        <v>1004.5</v>
      </c>
      <c r="J18" s="1" t="s">
        <v>91</v>
      </c>
      <c r="K18" s="1">
        <v>909.6</v>
      </c>
      <c r="L18" s="1">
        <v>948.8</v>
      </c>
      <c r="M18" s="1"/>
      <c r="N18" s="1"/>
      <c r="P18" s="1" t="s">
        <v>31</v>
      </c>
      <c r="Q18" s="1" t="s">
        <v>43</v>
      </c>
      <c r="T18" s="1" t="s">
        <v>27</v>
      </c>
      <c r="U18" s="1" t="s">
        <v>92</v>
      </c>
      <c r="V18" s="1" t="s">
        <v>28</v>
      </c>
      <c r="W18" s="16">
        <v>193</v>
      </c>
      <c r="X18" s="11">
        <v>43523</v>
      </c>
      <c r="Y18" s="1">
        <v>193</v>
      </c>
      <c r="Z18" s="11">
        <v>43523</v>
      </c>
      <c r="AA18" s="1">
        <v>2</v>
      </c>
      <c r="AB18" s="1" t="s">
        <v>42</v>
      </c>
      <c r="AC18" s="1" t="s">
        <v>40</v>
      </c>
      <c r="AD18" s="1"/>
      <c r="AE18" s="1"/>
    </row>
    <row r="19" spans="1:31" x14ac:dyDescent="0.25">
      <c r="A19" s="1">
        <f t="shared" si="0"/>
        <v>17</v>
      </c>
      <c r="B19" s="1" t="s">
        <v>93</v>
      </c>
      <c r="C19" s="1" t="s">
        <v>57</v>
      </c>
      <c r="D19" s="1">
        <v>35.850209999999997</v>
      </c>
      <c r="E19" s="1">
        <v>-106.26618000000001</v>
      </c>
      <c r="G19" s="1"/>
      <c r="H19" s="5">
        <v>29813</v>
      </c>
      <c r="I19" s="1">
        <v>2874</v>
      </c>
      <c r="J19" s="1"/>
      <c r="K19" s="1">
        <v>1260</v>
      </c>
      <c r="L19" s="1">
        <v>2854</v>
      </c>
      <c r="M19" s="1" t="s">
        <v>58</v>
      </c>
      <c r="N19" s="1"/>
      <c r="P19" s="1" t="s">
        <v>24</v>
      </c>
      <c r="Q19" s="1" t="s">
        <v>43</v>
      </c>
      <c r="R19" s="1" t="s">
        <v>26</v>
      </c>
      <c r="T19" s="1" t="s">
        <v>27</v>
      </c>
      <c r="V19" s="1" t="s">
        <v>28</v>
      </c>
      <c r="W19" s="16">
        <v>60</v>
      </c>
      <c r="X19" s="11">
        <v>42506</v>
      </c>
      <c r="Y19" s="1">
        <v>5.57</v>
      </c>
      <c r="Z19" s="11">
        <v>43270</v>
      </c>
      <c r="AA19" s="1">
        <v>52</v>
      </c>
      <c r="AB19" s="1" t="s">
        <v>42</v>
      </c>
      <c r="AC19" s="1" t="s">
        <v>40</v>
      </c>
      <c r="AD19" s="1" t="s">
        <v>41</v>
      </c>
      <c r="AE19" s="1"/>
    </row>
    <row r="20" spans="1:31" x14ac:dyDescent="0.25">
      <c r="A20" s="1">
        <f t="shared" si="0"/>
        <v>18</v>
      </c>
      <c r="B20" s="1" t="s">
        <v>94</v>
      </c>
      <c r="C20" s="1" t="s">
        <v>57</v>
      </c>
      <c r="D20" s="1">
        <v>35.858580000000003</v>
      </c>
      <c r="E20" s="1">
        <v>-106.27803</v>
      </c>
      <c r="G20" s="1"/>
      <c r="H20" s="5">
        <v>30195</v>
      </c>
      <c r="I20" s="1">
        <v>3092</v>
      </c>
      <c r="J20" s="1"/>
      <c r="K20" s="1">
        <v>1440</v>
      </c>
      <c r="L20" s="1">
        <v>3072</v>
      </c>
      <c r="M20" s="1" t="s">
        <v>58</v>
      </c>
      <c r="N20" s="1"/>
      <c r="P20" s="1" t="s">
        <v>24</v>
      </c>
      <c r="Q20" s="1" t="s">
        <v>43</v>
      </c>
      <c r="R20" s="1" t="s">
        <v>26</v>
      </c>
      <c r="T20" s="1" t="s">
        <v>27</v>
      </c>
      <c r="V20" s="1" t="s">
        <v>28</v>
      </c>
      <c r="W20" s="16">
        <v>15.6</v>
      </c>
      <c r="X20" s="11">
        <v>39218</v>
      </c>
      <c r="Y20" s="1">
        <v>5.58</v>
      </c>
      <c r="Z20" s="11">
        <v>43524</v>
      </c>
      <c r="AA20" s="1">
        <v>81</v>
      </c>
      <c r="AB20" s="1" t="s">
        <v>42</v>
      </c>
      <c r="AC20" s="1" t="s">
        <v>40</v>
      </c>
      <c r="AD20" s="1" t="s">
        <v>41</v>
      </c>
      <c r="AE20" s="1"/>
    </row>
    <row r="21" spans="1:31" x14ac:dyDescent="0.25">
      <c r="A21" s="1">
        <f t="shared" si="0"/>
        <v>19</v>
      </c>
      <c r="B21" s="1" t="s">
        <v>95</v>
      </c>
      <c r="C21" s="1" t="s">
        <v>57</v>
      </c>
      <c r="D21" s="1">
        <v>35.86356</v>
      </c>
      <c r="E21" s="1">
        <v>-106.27721</v>
      </c>
      <c r="F21" s="1">
        <v>6881.21</v>
      </c>
      <c r="G21" s="1" t="s">
        <v>67</v>
      </c>
      <c r="H21" s="5">
        <v>38058</v>
      </c>
      <c r="I21" s="1">
        <v>1080.0999999999999</v>
      </c>
      <c r="J21" s="1">
        <v>4.5</v>
      </c>
      <c r="K21" s="1">
        <v>1031.1199999999999</v>
      </c>
      <c r="L21" s="1">
        <v>1057.42</v>
      </c>
      <c r="M21" s="1" t="s">
        <v>96</v>
      </c>
      <c r="N21" s="1"/>
      <c r="P21" s="1" t="s">
        <v>31</v>
      </c>
      <c r="Q21" s="1" t="s">
        <v>43</v>
      </c>
      <c r="R21" s="1" t="s">
        <v>26</v>
      </c>
      <c r="T21" s="1" t="s">
        <v>27</v>
      </c>
      <c r="U21" s="1" t="s">
        <v>30</v>
      </c>
      <c r="V21" s="1" t="s">
        <v>28</v>
      </c>
      <c r="W21" s="16">
        <v>9.76</v>
      </c>
      <c r="X21" s="11">
        <v>42494</v>
      </c>
      <c r="Y21" s="1">
        <v>6.24</v>
      </c>
      <c r="Z21" s="11">
        <v>43777</v>
      </c>
      <c r="AA21" s="1">
        <v>86</v>
      </c>
      <c r="AB21" s="1" t="s">
        <v>42</v>
      </c>
      <c r="AC21" s="1" t="s">
        <v>40</v>
      </c>
      <c r="AD21" s="1" t="s">
        <v>41</v>
      </c>
      <c r="AE21" s="1"/>
    </row>
    <row r="22" spans="1:31" x14ac:dyDescent="0.25">
      <c r="A22" s="1">
        <f t="shared" si="0"/>
        <v>20</v>
      </c>
      <c r="B22" s="1" t="s">
        <v>97</v>
      </c>
      <c r="C22" s="1" t="s">
        <v>57</v>
      </c>
      <c r="D22" s="1">
        <v>35.856400000000001</v>
      </c>
      <c r="E22" s="1">
        <v>-106.24806</v>
      </c>
      <c r="F22" s="1">
        <v>6673.05</v>
      </c>
      <c r="G22" s="1" t="s">
        <v>67</v>
      </c>
      <c r="H22" s="5">
        <v>37170</v>
      </c>
      <c r="I22" s="1">
        <v>1029.4000000000001</v>
      </c>
      <c r="J22" s="1">
        <v>4.5</v>
      </c>
      <c r="K22" s="1">
        <v>958.33</v>
      </c>
      <c r="L22" s="1">
        <v>1018.72</v>
      </c>
      <c r="M22" s="1" t="s">
        <v>98</v>
      </c>
      <c r="N22" s="1"/>
      <c r="P22" s="1" t="s">
        <v>31</v>
      </c>
      <c r="Q22" s="1" t="s">
        <v>43</v>
      </c>
      <c r="R22" s="1" t="s">
        <v>26</v>
      </c>
      <c r="T22" s="1" t="s">
        <v>27</v>
      </c>
      <c r="U22" s="1" t="s">
        <v>30</v>
      </c>
      <c r="V22" s="1" t="s">
        <v>28</v>
      </c>
      <c r="W22" s="16">
        <v>12.7</v>
      </c>
      <c r="X22" s="11">
        <v>39933</v>
      </c>
      <c r="Y22" s="1">
        <v>5.69</v>
      </c>
      <c r="Z22" s="11">
        <v>43851</v>
      </c>
      <c r="AA22" s="1">
        <v>99</v>
      </c>
      <c r="AB22" s="1" t="s">
        <v>42</v>
      </c>
      <c r="AC22" s="1" t="s">
        <v>40</v>
      </c>
      <c r="AD22" s="1" t="s">
        <v>41</v>
      </c>
      <c r="AE22" s="1"/>
    </row>
    <row r="23" spans="1:31" x14ac:dyDescent="0.25">
      <c r="A23" s="1">
        <f t="shared" si="0"/>
        <v>21</v>
      </c>
      <c r="B23" s="1" t="s">
        <v>99</v>
      </c>
      <c r="C23" s="1" t="s">
        <v>57</v>
      </c>
      <c r="D23" s="1">
        <v>35.859909999999999</v>
      </c>
      <c r="E23" s="1">
        <v>-106.26724</v>
      </c>
      <c r="F23" s="1">
        <v>6820</v>
      </c>
      <c r="G23" s="1" t="s">
        <v>67</v>
      </c>
      <c r="H23" s="5">
        <v>36463</v>
      </c>
      <c r="I23" s="1">
        <v>1030.5999999999999</v>
      </c>
      <c r="J23" s="1">
        <v>5</v>
      </c>
      <c r="K23" s="1">
        <v>958.6</v>
      </c>
      <c r="L23" s="1">
        <v>1020.3</v>
      </c>
      <c r="M23" s="1" t="s">
        <v>100</v>
      </c>
      <c r="N23" s="1"/>
      <c r="P23" s="1" t="s">
        <v>31</v>
      </c>
      <c r="Q23" s="1" t="s">
        <v>43</v>
      </c>
      <c r="R23" s="1" t="s">
        <v>26</v>
      </c>
      <c r="T23" s="1" t="s">
        <v>27</v>
      </c>
      <c r="U23" s="1" t="s">
        <v>30</v>
      </c>
      <c r="V23" s="1" t="s">
        <v>28</v>
      </c>
      <c r="W23" s="16">
        <v>18.2</v>
      </c>
      <c r="X23" s="11">
        <v>40220</v>
      </c>
      <c r="Y23" s="1">
        <v>14</v>
      </c>
      <c r="Z23" s="11">
        <v>43853</v>
      </c>
      <c r="AA23" s="1">
        <v>106</v>
      </c>
      <c r="AB23" s="1" t="s">
        <v>42</v>
      </c>
      <c r="AC23" s="1" t="s">
        <v>40</v>
      </c>
      <c r="AD23" s="1" t="s">
        <v>41</v>
      </c>
      <c r="AE23" s="1"/>
    </row>
    <row r="24" spans="1:31" x14ac:dyDescent="0.25">
      <c r="A24" s="1">
        <f t="shared" si="0"/>
        <v>22</v>
      </c>
      <c r="B24" s="1" t="s">
        <v>101</v>
      </c>
      <c r="C24" s="1" t="s">
        <v>57</v>
      </c>
      <c r="D24" s="1">
        <v>35.834829999999997</v>
      </c>
      <c r="E24" s="1">
        <v>-106.24706999999999</v>
      </c>
      <c r="F24" s="1">
        <v>6656.24</v>
      </c>
      <c r="G24" s="1" t="s">
        <v>67</v>
      </c>
      <c r="H24" s="5">
        <v>37586</v>
      </c>
      <c r="I24" s="1">
        <v>941.4</v>
      </c>
      <c r="J24" s="1">
        <v>6</v>
      </c>
      <c r="K24" s="1">
        <v>888.8</v>
      </c>
      <c r="L24" s="1">
        <v>906.8</v>
      </c>
      <c r="M24" s="1" t="s">
        <v>102</v>
      </c>
      <c r="N24" s="1"/>
      <c r="P24" s="1" t="s">
        <v>29</v>
      </c>
      <c r="Q24" s="1" t="s">
        <v>43</v>
      </c>
      <c r="R24" s="1" t="s">
        <v>26</v>
      </c>
      <c r="T24" s="1" t="s">
        <v>27</v>
      </c>
      <c r="U24" s="1" t="s">
        <v>30</v>
      </c>
      <c r="V24" s="1" t="s">
        <v>28</v>
      </c>
      <c r="W24" s="16">
        <v>50</v>
      </c>
      <c r="X24" s="11">
        <v>39591</v>
      </c>
      <c r="Y24" s="1">
        <v>3</v>
      </c>
      <c r="Z24" s="11">
        <v>43762</v>
      </c>
      <c r="AA24" s="1">
        <v>69</v>
      </c>
      <c r="AB24" s="1" t="s">
        <v>42</v>
      </c>
      <c r="AC24" s="1" t="s">
        <v>40</v>
      </c>
      <c r="AD24" s="1" t="s">
        <v>41</v>
      </c>
      <c r="AE24" s="1"/>
    </row>
    <row r="25" spans="1:31" x14ac:dyDescent="0.25">
      <c r="A25" s="1">
        <f t="shared" si="0"/>
        <v>23</v>
      </c>
      <c r="B25" t="s">
        <v>103</v>
      </c>
      <c r="C25" s="1" t="s">
        <v>57</v>
      </c>
      <c r="D25" s="1">
        <v>35.823900000000002</v>
      </c>
      <c r="E25" s="1">
        <v>-106.22471</v>
      </c>
      <c r="F25" s="1">
        <v>6527.75</v>
      </c>
      <c r="G25" s="1" t="s">
        <v>104</v>
      </c>
      <c r="H25" s="5">
        <v>37531</v>
      </c>
      <c r="I25" s="1">
        <v>886.3</v>
      </c>
      <c r="J25" s="1">
        <v>4.5</v>
      </c>
      <c r="K25" s="1">
        <v>816</v>
      </c>
      <c r="L25" s="1">
        <v>873.2</v>
      </c>
      <c r="M25" s="1" t="s">
        <v>105</v>
      </c>
      <c r="N25" s="1"/>
      <c r="P25" s="1" t="s">
        <v>29</v>
      </c>
      <c r="Q25" s="1" t="s">
        <v>43</v>
      </c>
      <c r="R25" s="1" t="s">
        <v>26</v>
      </c>
      <c r="T25" s="1" t="s">
        <v>27</v>
      </c>
      <c r="U25" s="1" t="s">
        <v>30</v>
      </c>
      <c r="V25" s="1" t="s">
        <v>28</v>
      </c>
      <c r="W25" s="11">
        <v>20.100000000000001</v>
      </c>
      <c r="X25" s="11">
        <v>39869</v>
      </c>
      <c r="Y25" s="1">
        <v>3.6</v>
      </c>
      <c r="Z25" s="11">
        <v>43761</v>
      </c>
      <c r="AA25" s="1">
        <v>60</v>
      </c>
      <c r="AB25" s="1" t="s">
        <v>42</v>
      </c>
      <c r="AC25" s="1" t="s">
        <v>40</v>
      </c>
      <c r="AD25" s="1" t="s">
        <v>41</v>
      </c>
      <c r="AE25" s="1"/>
    </row>
    <row r="26" spans="1:31" x14ac:dyDescent="0.25">
      <c r="A26" s="1">
        <f t="shared" si="0"/>
        <v>24</v>
      </c>
      <c r="B26" s="1" t="s">
        <v>106</v>
      </c>
      <c r="C26" s="1" t="s">
        <v>57</v>
      </c>
      <c r="D26" s="1">
        <v>35.860149999999997</v>
      </c>
      <c r="E26" s="1">
        <v>-106.25482</v>
      </c>
      <c r="F26" s="1">
        <v>6728.61</v>
      </c>
      <c r="G26" s="1" t="s">
        <v>73</v>
      </c>
      <c r="H26" s="5">
        <v>37972</v>
      </c>
      <c r="I26" s="1">
        <v>980.3</v>
      </c>
      <c r="J26" s="1">
        <v>4.5</v>
      </c>
      <c r="K26" s="1">
        <v>934.3</v>
      </c>
      <c r="L26" s="1">
        <v>958.1</v>
      </c>
      <c r="M26" s="1" t="s">
        <v>107</v>
      </c>
      <c r="N26" s="1"/>
      <c r="P26" s="1" t="s">
        <v>31</v>
      </c>
      <c r="Q26" s="1" t="s">
        <v>43</v>
      </c>
      <c r="R26" s="1" t="s">
        <v>26</v>
      </c>
      <c r="T26" s="1" t="s">
        <v>27</v>
      </c>
      <c r="U26" s="1" t="s">
        <v>30</v>
      </c>
      <c r="V26" s="1" t="s">
        <v>28</v>
      </c>
      <c r="W26" s="11">
        <v>605</v>
      </c>
      <c r="X26" s="11">
        <v>42773</v>
      </c>
      <c r="Y26" s="1">
        <v>9.83</v>
      </c>
      <c r="Z26" s="11">
        <v>43406</v>
      </c>
      <c r="AA26" s="1">
        <v>164</v>
      </c>
      <c r="AB26" s="1" t="s">
        <v>42</v>
      </c>
      <c r="AC26" s="1" t="s">
        <v>40</v>
      </c>
      <c r="AD26" s="1" t="s">
        <v>41</v>
      </c>
      <c r="AE26" s="1"/>
    </row>
    <row r="27" spans="1:31" x14ac:dyDescent="0.25">
      <c r="A27" s="1">
        <f t="shared" si="0"/>
        <v>25</v>
      </c>
      <c r="B27" s="1" t="s">
        <v>108</v>
      </c>
      <c r="C27" s="1" t="s">
        <v>57</v>
      </c>
      <c r="D27" s="1">
        <v>35.860619999999997</v>
      </c>
      <c r="E27" s="1">
        <v>-106.27368</v>
      </c>
      <c r="F27" s="1">
        <v>6853.33</v>
      </c>
      <c r="G27" s="1" t="s">
        <v>109</v>
      </c>
      <c r="I27" s="1"/>
      <c r="J27" s="1"/>
      <c r="K27" s="1">
        <v>995.5</v>
      </c>
      <c r="L27" s="1">
        <v>1018.5</v>
      </c>
      <c r="M27" s="1" t="s">
        <v>110</v>
      </c>
      <c r="N27" s="1"/>
      <c r="P27" s="1" t="s">
        <v>31</v>
      </c>
      <c r="Q27" s="1" t="s">
        <v>43</v>
      </c>
      <c r="T27" s="1" t="s">
        <v>27</v>
      </c>
      <c r="U27" s="1" t="s">
        <v>30</v>
      </c>
      <c r="V27" s="1" t="s">
        <v>28</v>
      </c>
      <c r="W27" s="11">
        <v>12.3</v>
      </c>
      <c r="X27" s="11">
        <v>38609</v>
      </c>
      <c r="Y27" s="1">
        <v>9.0399999999999991</v>
      </c>
      <c r="Z27" s="11">
        <v>43837</v>
      </c>
      <c r="AA27" s="1">
        <v>107</v>
      </c>
      <c r="AB27" s="1" t="s">
        <v>42</v>
      </c>
      <c r="AC27" s="1" t="s">
        <v>40</v>
      </c>
      <c r="AD27" s="1" t="s">
        <v>41</v>
      </c>
      <c r="AE27" s="1"/>
    </row>
    <row r="28" spans="1:31" x14ac:dyDescent="0.25">
      <c r="A28" s="1">
        <f t="shared" si="0"/>
        <v>26</v>
      </c>
      <c r="B28" s="1" t="s">
        <v>111</v>
      </c>
      <c r="C28" s="1" t="s">
        <v>57</v>
      </c>
      <c r="D28" s="1">
        <v>35.860619999999997</v>
      </c>
      <c r="E28" s="1">
        <v>-106.27368</v>
      </c>
      <c r="F28" s="1">
        <v>6853.33</v>
      </c>
      <c r="G28" s="1" t="s">
        <v>109</v>
      </c>
      <c r="I28" s="1"/>
      <c r="J28" s="1"/>
      <c r="K28" s="1">
        <v>1112.4000000000001</v>
      </c>
      <c r="L28" s="1">
        <v>1122.3</v>
      </c>
      <c r="M28" s="1" t="s">
        <v>110</v>
      </c>
      <c r="N28" s="1"/>
      <c r="P28" s="1" t="s">
        <v>31</v>
      </c>
      <c r="Q28" s="1" t="s">
        <v>43</v>
      </c>
      <c r="T28" s="1" t="s">
        <v>27</v>
      </c>
      <c r="U28" s="1" t="s">
        <v>30</v>
      </c>
      <c r="V28" s="1" t="s">
        <v>28</v>
      </c>
      <c r="W28" s="11">
        <v>8.9</v>
      </c>
      <c r="X28" s="11">
        <v>39405</v>
      </c>
      <c r="Y28" s="1">
        <v>8.81</v>
      </c>
      <c r="Z28" s="11">
        <v>43837</v>
      </c>
      <c r="AA28" s="1">
        <v>111</v>
      </c>
      <c r="AB28" s="1" t="s">
        <v>42</v>
      </c>
      <c r="AC28" s="1" t="s">
        <v>40</v>
      </c>
      <c r="AD28" s="1" t="s">
        <v>41</v>
      </c>
      <c r="AE28" s="1"/>
    </row>
    <row r="29" spans="1:31" x14ac:dyDescent="0.25">
      <c r="A29" s="1">
        <f t="shared" si="0"/>
        <v>27</v>
      </c>
      <c r="B29" s="1" t="s">
        <v>112</v>
      </c>
      <c r="C29" s="1" t="s">
        <v>57</v>
      </c>
      <c r="D29" s="1">
        <v>35.84825</v>
      </c>
      <c r="E29" s="1">
        <v>-106.23927</v>
      </c>
      <c r="F29" s="1">
        <v>6629.99</v>
      </c>
      <c r="G29" s="1" t="s">
        <v>109</v>
      </c>
      <c r="H29" s="5">
        <v>38240</v>
      </c>
      <c r="I29" s="1">
        <v>920.7</v>
      </c>
      <c r="J29" s="1">
        <v>4.5</v>
      </c>
      <c r="K29" s="1">
        <v>883.7</v>
      </c>
      <c r="L29" s="1">
        <v>906.6</v>
      </c>
      <c r="M29" s="1" t="s">
        <v>113</v>
      </c>
      <c r="N29" s="1"/>
      <c r="P29" s="1" t="s">
        <v>24</v>
      </c>
      <c r="Q29" s="1" t="s">
        <v>43</v>
      </c>
      <c r="R29" s="1" t="s">
        <v>26</v>
      </c>
      <c r="T29" s="1" t="s">
        <v>27</v>
      </c>
      <c r="U29" s="1" t="s">
        <v>30</v>
      </c>
      <c r="V29" s="1" t="s">
        <v>28</v>
      </c>
      <c r="W29" s="11">
        <v>50</v>
      </c>
      <c r="X29" s="11">
        <v>40857</v>
      </c>
      <c r="Y29" s="1">
        <v>4.57</v>
      </c>
      <c r="Z29" s="11">
        <v>43782</v>
      </c>
      <c r="AA29" s="1">
        <v>99</v>
      </c>
      <c r="AB29" s="1" t="s">
        <v>42</v>
      </c>
      <c r="AC29" s="1" t="s">
        <v>40</v>
      </c>
      <c r="AD29" s="1" t="s">
        <v>41</v>
      </c>
      <c r="AE29" s="1"/>
    </row>
    <row r="30" spans="1:31" x14ac:dyDescent="0.25">
      <c r="A30" s="1">
        <f t="shared" si="0"/>
        <v>28</v>
      </c>
      <c r="B30" s="1" t="s">
        <v>114</v>
      </c>
      <c r="C30" s="1" t="s">
        <v>57</v>
      </c>
      <c r="D30" s="1">
        <v>35.844369999999998</v>
      </c>
      <c r="E30" s="1">
        <v>-106.25873</v>
      </c>
      <c r="F30" s="1">
        <v>6870.59</v>
      </c>
      <c r="G30" s="1" t="s">
        <v>73</v>
      </c>
      <c r="I30" s="1"/>
      <c r="J30" s="1"/>
      <c r="K30" s="1">
        <v>1026</v>
      </c>
      <c r="L30" s="1">
        <v>1046.5999999999999</v>
      </c>
      <c r="M30" s="1" t="s">
        <v>115</v>
      </c>
      <c r="N30" s="1"/>
      <c r="P30" s="1" t="s">
        <v>29</v>
      </c>
      <c r="Q30" s="1" t="s">
        <v>43</v>
      </c>
      <c r="T30" s="1" t="s">
        <v>27</v>
      </c>
      <c r="U30" s="1" t="s">
        <v>30</v>
      </c>
      <c r="V30" s="1" t="s">
        <v>28</v>
      </c>
      <c r="W30" s="11">
        <v>21.5</v>
      </c>
      <c r="X30" s="11">
        <v>40465</v>
      </c>
      <c r="Y30" s="1">
        <v>3.26</v>
      </c>
      <c r="Z30" s="11">
        <v>43755</v>
      </c>
      <c r="AA30" s="1">
        <v>29</v>
      </c>
      <c r="AB30" s="1" t="s">
        <v>42</v>
      </c>
      <c r="AC30" s="1" t="s">
        <v>40</v>
      </c>
      <c r="AD30" s="1" t="s">
        <v>41</v>
      </c>
      <c r="AE30" s="1"/>
    </row>
    <row r="31" spans="1:31" x14ac:dyDescent="0.25">
      <c r="A31" s="1">
        <f t="shared" si="0"/>
        <v>29</v>
      </c>
      <c r="B31" s="1" t="s">
        <v>116</v>
      </c>
      <c r="C31" s="1" t="s">
        <v>57</v>
      </c>
      <c r="D31" s="1">
        <v>35.837829999999997</v>
      </c>
      <c r="E31" s="1">
        <v>-106.24804</v>
      </c>
      <c r="F31" s="1">
        <v>6668.58</v>
      </c>
      <c r="G31" s="1" t="s">
        <v>73</v>
      </c>
      <c r="H31" s="5">
        <v>39789</v>
      </c>
      <c r="I31" s="1">
        <v>853.4</v>
      </c>
      <c r="J31" s="1">
        <v>5</v>
      </c>
      <c r="K31" s="1">
        <v>821.2</v>
      </c>
      <c r="L31" s="1">
        <v>831.2</v>
      </c>
      <c r="M31" s="1" t="s">
        <v>87</v>
      </c>
      <c r="N31" s="1"/>
      <c r="P31" s="1" t="s">
        <v>29</v>
      </c>
      <c r="Q31" s="1" t="s">
        <v>43</v>
      </c>
      <c r="R31" s="1" t="s">
        <v>26</v>
      </c>
      <c r="T31" s="1" t="s">
        <v>27</v>
      </c>
      <c r="U31" s="1" t="s">
        <v>30</v>
      </c>
      <c r="V31" s="1" t="s">
        <v>28</v>
      </c>
      <c r="W31" s="11">
        <v>11.9</v>
      </c>
      <c r="X31" s="11">
        <v>39850</v>
      </c>
      <c r="Y31" s="1">
        <v>3</v>
      </c>
      <c r="Z31" s="11">
        <v>43753</v>
      </c>
      <c r="AA31" s="1">
        <v>23</v>
      </c>
      <c r="AB31" s="1" t="s">
        <v>42</v>
      </c>
      <c r="AC31" s="1" t="s">
        <v>40</v>
      </c>
      <c r="AD31" s="1" t="s">
        <v>41</v>
      </c>
      <c r="AE31" s="1"/>
    </row>
    <row r="32" spans="1:31" x14ac:dyDescent="0.25">
      <c r="A32" s="1">
        <f t="shared" si="0"/>
        <v>30</v>
      </c>
      <c r="B32" s="1" t="s">
        <v>117</v>
      </c>
      <c r="C32" s="1" t="s">
        <v>57</v>
      </c>
      <c r="D32" s="1">
        <v>35.83099</v>
      </c>
      <c r="E32" s="1">
        <v>-106.23381000000001</v>
      </c>
      <c r="F32" s="1">
        <v>6660.53</v>
      </c>
      <c r="G32" s="1" t="s">
        <v>104</v>
      </c>
      <c r="I32" s="1"/>
      <c r="J32" s="1"/>
      <c r="K32" s="1">
        <v>965.3</v>
      </c>
      <c r="L32" s="1">
        <v>975</v>
      </c>
      <c r="M32" s="1" t="s">
        <v>87</v>
      </c>
      <c r="N32" s="1"/>
      <c r="P32" s="1" t="s">
        <v>29</v>
      </c>
      <c r="Q32" s="1" t="s">
        <v>43</v>
      </c>
      <c r="T32" s="1" t="s">
        <v>27</v>
      </c>
      <c r="U32" s="1" t="s">
        <v>30</v>
      </c>
      <c r="V32" s="1" t="s">
        <v>28</v>
      </c>
      <c r="W32" s="11">
        <v>6.66</v>
      </c>
      <c r="X32" s="11">
        <v>40338</v>
      </c>
      <c r="Y32" s="1">
        <v>3.6</v>
      </c>
      <c r="Z32" s="11">
        <v>43755</v>
      </c>
      <c r="AA32" s="1">
        <v>29</v>
      </c>
      <c r="AB32" s="1" t="s">
        <v>42</v>
      </c>
      <c r="AC32" s="1"/>
      <c r="AD32" s="1" t="s">
        <v>41</v>
      </c>
      <c r="AE32" s="1"/>
    </row>
    <row r="33" spans="1:31" x14ac:dyDescent="0.25">
      <c r="A33" s="1">
        <f t="shared" si="0"/>
        <v>31</v>
      </c>
      <c r="B33" s="1" t="s">
        <v>118</v>
      </c>
      <c r="C33" s="1" t="s">
        <v>57</v>
      </c>
      <c r="D33" s="1">
        <v>35.861289999999997</v>
      </c>
      <c r="E33" s="1">
        <v>-106.25914</v>
      </c>
      <c r="F33" s="1">
        <v>6759.02</v>
      </c>
      <c r="G33" s="1" t="s">
        <v>119</v>
      </c>
      <c r="H33" s="5">
        <v>39687</v>
      </c>
      <c r="I33" s="1">
        <v>973.5</v>
      </c>
      <c r="J33" s="1">
        <v>5</v>
      </c>
      <c r="K33" s="1">
        <v>931.8</v>
      </c>
      <c r="L33" s="1">
        <v>952.9</v>
      </c>
      <c r="M33" s="1" t="s">
        <v>120</v>
      </c>
      <c r="N33" s="1"/>
      <c r="P33" s="1" t="s">
        <v>31</v>
      </c>
      <c r="Q33" s="1" t="s">
        <v>43</v>
      </c>
      <c r="R33" s="1" t="s">
        <v>26</v>
      </c>
      <c r="T33" s="1" t="s">
        <v>27</v>
      </c>
      <c r="U33" s="1" t="s">
        <v>30</v>
      </c>
      <c r="V33" s="1" t="s">
        <v>28</v>
      </c>
      <c r="W33" s="11">
        <v>1270</v>
      </c>
      <c r="X33" s="11">
        <v>40492</v>
      </c>
      <c r="Y33" s="1">
        <v>0.63900000000000001</v>
      </c>
      <c r="Z33" s="11">
        <v>43406</v>
      </c>
      <c r="AA33" s="1">
        <v>66</v>
      </c>
      <c r="AB33" s="1" t="s">
        <v>42</v>
      </c>
      <c r="AC33" s="1" t="s">
        <v>40</v>
      </c>
      <c r="AD33" s="1" t="s">
        <v>41</v>
      </c>
      <c r="AE33" s="1"/>
    </row>
    <row r="34" spans="1:31" x14ac:dyDescent="0.25">
      <c r="A34" s="1">
        <f t="shared" si="0"/>
        <v>32</v>
      </c>
      <c r="B34" s="1" t="s">
        <v>121</v>
      </c>
      <c r="C34" s="1" t="s">
        <v>57</v>
      </c>
      <c r="D34" s="1">
        <v>35.856720000000003</v>
      </c>
      <c r="E34" s="1">
        <v>-106.2512</v>
      </c>
      <c r="F34" s="1">
        <v>6714.91</v>
      </c>
      <c r="G34" s="1" t="s">
        <v>73</v>
      </c>
      <c r="I34" s="1"/>
      <c r="J34" s="1"/>
      <c r="K34" s="1">
        <v>895</v>
      </c>
      <c r="L34" s="1">
        <v>905</v>
      </c>
      <c r="M34" s="1" t="s">
        <v>87</v>
      </c>
      <c r="N34" s="1"/>
      <c r="P34" s="1" t="s">
        <v>31</v>
      </c>
      <c r="Q34" s="1" t="s">
        <v>43</v>
      </c>
      <c r="T34" s="1" t="s">
        <v>27</v>
      </c>
      <c r="U34" s="1" t="s">
        <v>30</v>
      </c>
      <c r="V34" s="1" t="s">
        <v>28</v>
      </c>
      <c r="W34" s="11">
        <v>21.8</v>
      </c>
      <c r="X34" s="11">
        <v>42493</v>
      </c>
      <c r="Y34" s="1">
        <v>5.13</v>
      </c>
      <c r="Z34" s="11">
        <v>43881</v>
      </c>
      <c r="AA34" s="1">
        <v>97</v>
      </c>
      <c r="AB34" s="1" t="s">
        <v>42</v>
      </c>
      <c r="AC34" s="1" t="s">
        <v>40</v>
      </c>
      <c r="AD34" s="1" t="s">
        <v>41</v>
      </c>
      <c r="AE34" s="1"/>
    </row>
    <row r="35" spans="1:31" x14ac:dyDescent="0.25">
      <c r="A35" s="1">
        <f t="shared" si="0"/>
        <v>33</v>
      </c>
      <c r="B35" s="1" t="s">
        <v>122</v>
      </c>
      <c r="C35" s="1" t="s">
        <v>57</v>
      </c>
      <c r="D35" s="1">
        <v>35.856720000000003</v>
      </c>
      <c r="E35" s="1">
        <v>-106.2512</v>
      </c>
      <c r="F35" s="1">
        <v>6714.91</v>
      </c>
      <c r="G35" s="1" t="s">
        <v>73</v>
      </c>
      <c r="I35" s="1"/>
      <c r="J35" s="1"/>
      <c r="K35" s="1">
        <v>985.3</v>
      </c>
      <c r="L35" s="1">
        <v>995.2</v>
      </c>
      <c r="M35" s="1" t="s">
        <v>87</v>
      </c>
      <c r="N35" s="1"/>
      <c r="P35" s="1" t="s">
        <v>31</v>
      </c>
      <c r="Q35" s="1" t="s">
        <v>43</v>
      </c>
      <c r="T35" s="1" t="s">
        <v>27</v>
      </c>
      <c r="U35" s="1" t="s">
        <v>30</v>
      </c>
      <c r="V35" s="1" t="s">
        <v>28</v>
      </c>
      <c r="W35" s="11">
        <v>16.8</v>
      </c>
      <c r="X35" s="11">
        <v>40219</v>
      </c>
      <c r="Y35" s="1">
        <v>5.52</v>
      </c>
      <c r="Z35" s="11">
        <v>43881</v>
      </c>
      <c r="AA35" s="1">
        <v>105</v>
      </c>
      <c r="AB35" s="1" t="s">
        <v>42</v>
      </c>
      <c r="AC35" s="1" t="s">
        <v>40</v>
      </c>
      <c r="AD35" s="1" t="s">
        <v>41</v>
      </c>
      <c r="AE35" s="1"/>
    </row>
    <row r="36" spans="1:31" x14ac:dyDescent="0.25">
      <c r="A36" s="1">
        <f t="shared" si="0"/>
        <v>34</v>
      </c>
      <c r="B36" s="1" t="s">
        <v>123</v>
      </c>
      <c r="C36" s="1" t="s">
        <v>57</v>
      </c>
      <c r="D36" s="1">
        <v>35.859209999999997</v>
      </c>
      <c r="E36" s="1">
        <v>-106.25055999999999</v>
      </c>
      <c r="F36" s="1">
        <v>6704.02</v>
      </c>
      <c r="G36" s="1" t="s">
        <v>73</v>
      </c>
      <c r="I36" s="1"/>
      <c r="J36" s="1"/>
      <c r="K36" s="1">
        <v>880</v>
      </c>
      <c r="L36" s="1">
        <v>890</v>
      </c>
      <c r="M36" s="1" t="s">
        <v>87</v>
      </c>
      <c r="N36" s="1"/>
      <c r="P36" s="1" t="s">
        <v>31</v>
      </c>
      <c r="Q36" s="1" t="s">
        <v>43</v>
      </c>
      <c r="T36" s="1" t="s">
        <v>27</v>
      </c>
      <c r="U36" s="1" t="s">
        <v>30</v>
      </c>
      <c r="V36" s="1" t="s">
        <v>28</v>
      </c>
      <c r="W36" s="11">
        <v>50.7</v>
      </c>
      <c r="X36" s="11">
        <v>43087</v>
      </c>
      <c r="Y36" s="1">
        <v>23.8</v>
      </c>
      <c r="Z36" s="11">
        <v>43889</v>
      </c>
      <c r="AA36" s="1">
        <v>93</v>
      </c>
      <c r="AB36" s="1" t="s">
        <v>42</v>
      </c>
      <c r="AC36" s="1" t="s">
        <v>40</v>
      </c>
      <c r="AD36" s="1" t="s">
        <v>41</v>
      </c>
      <c r="AE36" s="1"/>
    </row>
    <row r="37" spans="1:31" x14ac:dyDescent="0.25">
      <c r="A37" s="1">
        <f t="shared" si="0"/>
        <v>35</v>
      </c>
      <c r="B37" s="1" t="s">
        <v>124</v>
      </c>
      <c r="C37" s="1" t="s">
        <v>57</v>
      </c>
      <c r="D37" s="1">
        <v>35.859209999999997</v>
      </c>
      <c r="E37" s="1">
        <v>-106.25055999999999</v>
      </c>
      <c r="F37" s="1">
        <v>6704.02</v>
      </c>
      <c r="G37" s="1" t="s">
        <v>81</v>
      </c>
      <c r="I37" s="1"/>
      <c r="J37" s="1"/>
      <c r="K37" s="1">
        <v>974.9</v>
      </c>
      <c r="L37" s="1">
        <v>994.9</v>
      </c>
      <c r="M37" s="1" t="s">
        <v>87</v>
      </c>
      <c r="N37" s="1"/>
      <c r="P37" s="1" t="s">
        <v>31</v>
      </c>
      <c r="Q37" s="1" t="s">
        <v>43</v>
      </c>
      <c r="T37" s="1" t="s">
        <v>27</v>
      </c>
      <c r="U37" s="1" t="s">
        <v>30</v>
      </c>
      <c r="V37" s="1" t="s">
        <v>28</v>
      </c>
      <c r="W37" s="11">
        <v>42.3</v>
      </c>
      <c r="X37" s="11">
        <v>43039</v>
      </c>
      <c r="Y37" s="1">
        <v>38.1</v>
      </c>
      <c r="Z37" s="11">
        <v>43889</v>
      </c>
      <c r="AA37" s="1">
        <v>88</v>
      </c>
      <c r="AB37" s="1" t="s">
        <v>42</v>
      </c>
      <c r="AC37" s="1" t="s">
        <v>40</v>
      </c>
      <c r="AD37" s="1" t="s">
        <v>41</v>
      </c>
      <c r="AE37" s="1"/>
    </row>
    <row r="38" spans="1:31" x14ac:dyDescent="0.25">
      <c r="A38" s="1">
        <f t="shared" si="0"/>
        <v>36</v>
      </c>
      <c r="B38" s="1" t="s">
        <v>125</v>
      </c>
      <c r="C38" s="1" t="s">
        <v>57</v>
      </c>
      <c r="D38" s="1">
        <v>35.856659999999998</v>
      </c>
      <c r="E38" s="1">
        <v>-106.25591</v>
      </c>
      <c r="F38" s="1">
        <v>6904.11</v>
      </c>
      <c r="G38" s="1" t="s">
        <v>73</v>
      </c>
      <c r="I38" s="1"/>
      <c r="J38" s="1"/>
      <c r="K38" s="1">
        <v>1077</v>
      </c>
      <c r="L38" s="1">
        <v>1087</v>
      </c>
      <c r="M38" s="1" t="s">
        <v>126</v>
      </c>
      <c r="N38" s="1"/>
      <c r="P38" s="1" t="s">
        <v>31</v>
      </c>
      <c r="Q38" s="1" t="s">
        <v>43</v>
      </c>
      <c r="T38" s="1" t="s">
        <v>27</v>
      </c>
      <c r="U38" s="1" t="s">
        <v>30</v>
      </c>
      <c r="V38" s="1" t="s">
        <v>28</v>
      </c>
      <c r="W38" s="11">
        <v>150</v>
      </c>
      <c r="X38" s="11">
        <v>43034</v>
      </c>
      <c r="Y38" s="1">
        <v>26.4</v>
      </c>
      <c r="Z38" s="11">
        <v>43894</v>
      </c>
      <c r="AA38" s="1">
        <v>105</v>
      </c>
      <c r="AB38" s="1" t="s">
        <v>42</v>
      </c>
      <c r="AC38" s="1" t="s">
        <v>40</v>
      </c>
      <c r="AD38" s="1" t="s">
        <v>41</v>
      </c>
      <c r="AE38" s="1"/>
    </row>
    <row r="39" spans="1:31" x14ac:dyDescent="0.25">
      <c r="A39" s="1">
        <f t="shared" si="0"/>
        <v>37</v>
      </c>
      <c r="B39" s="1" t="s">
        <v>127</v>
      </c>
      <c r="C39" s="1" t="s">
        <v>57</v>
      </c>
      <c r="D39" s="1">
        <v>35.856659999999998</v>
      </c>
      <c r="E39" s="1">
        <v>-106.25591</v>
      </c>
      <c r="F39" s="1">
        <v>6904.11</v>
      </c>
      <c r="G39" s="1" t="s">
        <v>70</v>
      </c>
      <c r="I39" s="1"/>
      <c r="J39" s="1"/>
      <c r="K39" s="1">
        <v>1185</v>
      </c>
      <c r="L39" s="1">
        <v>1205.5999999999999</v>
      </c>
      <c r="M39" s="1" t="s">
        <v>126</v>
      </c>
      <c r="N39" s="1"/>
      <c r="P39" s="1" t="s">
        <v>31</v>
      </c>
      <c r="Q39" s="1" t="s">
        <v>43</v>
      </c>
      <c r="T39" s="1" t="s">
        <v>27</v>
      </c>
      <c r="U39" s="1" t="s">
        <v>30</v>
      </c>
      <c r="V39" s="1" t="s">
        <v>28</v>
      </c>
      <c r="W39" s="11">
        <v>7.27</v>
      </c>
      <c r="X39" s="11">
        <v>40361</v>
      </c>
      <c r="Y39" s="1">
        <v>4.3600000000000003</v>
      </c>
      <c r="Z39" s="11">
        <v>43895</v>
      </c>
      <c r="AA39" s="1">
        <v>100</v>
      </c>
      <c r="AB39" s="1" t="s">
        <v>42</v>
      </c>
      <c r="AC39" s="1"/>
      <c r="AD39" s="1" t="s">
        <v>41</v>
      </c>
      <c r="AE39" s="1"/>
    </row>
    <row r="40" spans="1:31" x14ac:dyDescent="0.25">
      <c r="A40" s="1">
        <f t="shared" si="0"/>
        <v>38</v>
      </c>
      <c r="B40" s="1" t="s">
        <v>128</v>
      </c>
      <c r="C40" s="1" t="s">
        <v>57</v>
      </c>
      <c r="D40" s="1">
        <v>35.844949999999997</v>
      </c>
      <c r="E40" s="1">
        <v>-106.26157000000001</v>
      </c>
      <c r="F40" s="1">
        <v>6883.04</v>
      </c>
      <c r="G40" s="1" t="s">
        <v>73</v>
      </c>
      <c r="I40" s="1"/>
      <c r="J40" s="1"/>
      <c r="K40" s="1">
        <v>1035.2</v>
      </c>
      <c r="L40" s="1">
        <v>1055.7</v>
      </c>
      <c r="M40" s="1" t="s">
        <v>53</v>
      </c>
      <c r="N40" s="1"/>
      <c r="P40" s="1" t="s">
        <v>29</v>
      </c>
      <c r="Q40" s="1" t="s">
        <v>43</v>
      </c>
      <c r="T40" s="1" t="s">
        <v>27</v>
      </c>
      <c r="U40" s="1" t="s">
        <v>30</v>
      </c>
      <c r="V40" s="1" t="s">
        <v>28</v>
      </c>
      <c r="W40" s="11">
        <v>4.9000000000000004</v>
      </c>
      <c r="X40" s="11">
        <v>40300</v>
      </c>
      <c r="Y40" s="1">
        <v>3</v>
      </c>
      <c r="Z40" s="11">
        <v>43754</v>
      </c>
      <c r="AA40" s="1">
        <v>21</v>
      </c>
      <c r="AB40" s="1" t="s">
        <v>42</v>
      </c>
      <c r="AC40" s="1"/>
      <c r="AD40" s="1" t="s">
        <v>41</v>
      </c>
      <c r="AE40" s="1"/>
    </row>
    <row r="41" spans="1:31" x14ac:dyDescent="0.25">
      <c r="A41" s="1">
        <f t="shared" si="0"/>
        <v>39</v>
      </c>
      <c r="B41" s="1" t="s">
        <v>129</v>
      </c>
      <c r="C41" s="1" t="s">
        <v>57</v>
      </c>
      <c r="D41" s="1">
        <v>35.844949999999997</v>
      </c>
      <c r="E41" s="1">
        <v>-106.26157000000001</v>
      </c>
      <c r="F41" s="1">
        <v>6883.04</v>
      </c>
      <c r="G41" s="1" t="s">
        <v>73</v>
      </c>
      <c r="I41" s="1"/>
      <c r="J41" s="1"/>
      <c r="K41" s="1">
        <v>1107</v>
      </c>
      <c r="L41" s="1">
        <v>1117</v>
      </c>
      <c r="M41" s="1" t="s">
        <v>53</v>
      </c>
      <c r="N41" s="1"/>
      <c r="P41" s="1" t="s">
        <v>29</v>
      </c>
      <c r="Q41" s="1" t="s">
        <v>43</v>
      </c>
      <c r="T41" s="1" t="s">
        <v>27</v>
      </c>
      <c r="U41" s="1" t="s">
        <v>30</v>
      </c>
      <c r="V41" s="1" t="s">
        <v>28</v>
      </c>
      <c r="W41" s="11">
        <v>6.32</v>
      </c>
      <c r="X41" s="11">
        <v>40291</v>
      </c>
      <c r="Y41" s="1">
        <v>3</v>
      </c>
      <c r="Z41" s="11">
        <v>43754</v>
      </c>
      <c r="AA41" s="1">
        <v>32</v>
      </c>
      <c r="AB41" s="1" t="s">
        <v>42</v>
      </c>
      <c r="AC41" s="1"/>
      <c r="AD41" s="1" t="s">
        <v>41</v>
      </c>
      <c r="AE41" s="1"/>
    </row>
    <row r="42" spans="1:31" x14ac:dyDescent="0.25">
      <c r="A42" s="1">
        <f t="shared" si="0"/>
        <v>40</v>
      </c>
      <c r="B42" s="1" t="s">
        <v>130</v>
      </c>
      <c r="C42" s="1" t="s">
        <v>57</v>
      </c>
      <c r="D42" s="1">
        <v>35.836799999999997</v>
      </c>
      <c r="E42" s="1">
        <v>-106.25104</v>
      </c>
      <c r="F42" s="1">
        <v>6689.98</v>
      </c>
      <c r="G42" s="1" t="s">
        <v>73</v>
      </c>
      <c r="I42" s="1"/>
      <c r="J42" s="1"/>
      <c r="K42" s="1">
        <v>849.2</v>
      </c>
      <c r="L42" s="1">
        <v>859.2</v>
      </c>
      <c r="M42" s="1" t="s">
        <v>131</v>
      </c>
      <c r="N42" s="1"/>
      <c r="P42" s="1" t="s">
        <v>29</v>
      </c>
      <c r="Q42" s="1" t="s">
        <v>43</v>
      </c>
      <c r="T42" s="1" t="s">
        <v>27</v>
      </c>
      <c r="U42" s="1" t="s">
        <v>30</v>
      </c>
      <c r="V42" s="1" t="s">
        <v>28</v>
      </c>
      <c r="W42" s="11">
        <v>3.82</v>
      </c>
      <c r="X42" s="11">
        <v>40385</v>
      </c>
      <c r="Y42" s="1">
        <v>3</v>
      </c>
      <c r="Z42" s="11">
        <v>43763</v>
      </c>
      <c r="AA42" s="1">
        <v>14</v>
      </c>
      <c r="AB42" s="1" t="s">
        <v>42</v>
      </c>
      <c r="AC42" s="1"/>
      <c r="AD42" s="1" t="s">
        <v>41</v>
      </c>
      <c r="AE42" s="1"/>
    </row>
    <row r="43" spans="1:31" x14ac:dyDescent="0.25">
      <c r="A43" s="1">
        <f t="shared" si="0"/>
        <v>41</v>
      </c>
      <c r="B43" s="1" t="s">
        <v>132</v>
      </c>
      <c r="C43" s="1" t="s">
        <v>57</v>
      </c>
      <c r="D43" s="1">
        <v>35.836799999999997</v>
      </c>
      <c r="E43" s="1">
        <v>-106.25104</v>
      </c>
      <c r="F43" s="1">
        <v>6689.98</v>
      </c>
      <c r="G43" s="1" t="s">
        <v>73</v>
      </c>
      <c r="I43" s="1"/>
      <c r="J43" s="1"/>
      <c r="K43" s="1">
        <v>959.7</v>
      </c>
      <c r="L43" s="1">
        <v>980.2</v>
      </c>
      <c r="M43" s="1" t="s">
        <v>133</v>
      </c>
      <c r="N43" s="1"/>
      <c r="P43" s="1" t="s">
        <v>29</v>
      </c>
      <c r="Q43" s="1" t="s">
        <v>43</v>
      </c>
      <c r="T43" s="1" t="s">
        <v>27</v>
      </c>
      <c r="U43" s="1" t="s">
        <v>30</v>
      </c>
      <c r="V43" s="1" t="s">
        <v>28</v>
      </c>
      <c r="W43" s="11">
        <v>5.4</v>
      </c>
      <c r="X43" s="11">
        <v>40463</v>
      </c>
      <c r="Y43" s="1">
        <v>3.39</v>
      </c>
      <c r="Z43" s="11">
        <v>43763</v>
      </c>
      <c r="AA43" s="1">
        <v>18</v>
      </c>
      <c r="AB43" s="1" t="s">
        <v>42</v>
      </c>
      <c r="AC43" s="1"/>
      <c r="AD43" s="1" t="s">
        <v>41</v>
      </c>
      <c r="AE43" s="1"/>
    </row>
    <row r="44" spans="1:31" x14ac:dyDescent="0.25">
      <c r="A44" s="1">
        <f t="shared" si="0"/>
        <v>42</v>
      </c>
      <c r="B44" s="1" t="s">
        <v>134</v>
      </c>
      <c r="C44" s="1" t="s">
        <v>57</v>
      </c>
      <c r="D44" s="1">
        <v>35.829689999999999</v>
      </c>
      <c r="E44" s="1">
        <v>-106.22751</v>
      </c>
      <c r="F44" s="1">
        <v>6533.86</v>
      </c>
      <c r="G44" s="1" t="s">
        <v>104</v>
      </c>
      <c r="I44" s="1"/>
      <c r="J44" s="1"/>
      <c r="K44" s="1">
        <v>860</v>
      </c>
      <c r="L44" s="1">
        <v>880.6</v>
      </c>
      <c r="M44" s="1" t="s">
        <v>135</v>
      </c>
      <c r="N44" s="1"/>
      <c r="P44" s="1" t="s">
        <v>29</v>
      </c>
      <c r="Q44" s="1" t="s">
        <v>43</v>
      </c>
      <c r="T44" s="1" t="s">
        <v>27</v>
      </c>
      <c r="U44" s="1" t="s">
        <v>30</v>
      </c>
      <c r="V44" s="1" t="s">
        <v>28</v>
      </c>
      <c r="W44" s="11">
        <v>7</v>
      </c>
      <c r="X44" s="11">
        <v>40844</v>
      </c>
      <c r="Y44" s="1">
        <v>3.57</v>
      </c>
      <c r="Z44" s="11">
        <v>43754</v>
      </c>
      <c r="AA44" s="1">
        <v>22</v>
      </c>
      <c r="AB44" s="1" t="s">
        <v>42</v>
      </c>
      <c r="AC44" s="1"/>
      <c r="AD44" s="1" t="s">
        <v>41</v>
      </c>
      <c r="AE44" s="1"/>
    </row>
    <row r="45" spans="1:31" x14ac:dyDescent="0.25">
      <c r="A45" s="1">
        <f t="shared" si="0"/>
        <v>43</v>
      </c>
      <c r="B45" s="1" t="s">
        <v>136</v>
      </c>
      <c r="C45" s="1" t="s">
        <v>57</v>
      </c>
      <c r="D45" s="1">
        <v>35.829689999999999</v>
      </c>
      <c r="E45" s="1">
        <v>-106.22751</v>
      </c>
      <c r="F45" s="1">
        <v>6533.86</v>
      </c>
      <c r="G45" s="1" t="s">
        <v>137</v>
      </c>
      <c r="I45" s="1"/>
      <c r="J45" s="1"/>
      <c r="K45" s="1">
        <v>994.4</v>
      </c>
      <c r="L45" s="1">
        <v>1015.4</v>
      </c>
      <c r="M45" s="1" t="s">
        <v>135</v>
      </c>
      <c r="N45" s="1"/>
      <c r="P45" s="1" t="s">
        <v>29</v>
      </c>
      <c r="Q45" s="1" t="s">
        <v>43</v>
      </c>
      <c r="T45" s="1" t="s">
        <v>27</v>
      </c>
      <c r="U45" s="1" t="s">
        <v>30</v>
      </c>
      <c r="V45" s="1" t="s">
        <v>28</v>
      </c>
      <c r="W45" s="11">
        <v>6.47</v>
      </c>
      <c r="X45" s="11">
        <v>40435</v>
      </c>
      <c r="Y45" s="1">
        <v>3.95</v>
      </c>
      <c r="Z45" s="11">
        <v>43754</v>
      </c>
      <c r="AA45" s="1">
        <v>21</v>
      </c>
      <c r="AB45" s="1" t="s">
        <v>42</v>
      </c>
      <c r="AC45" s="1"/>
      <c r="AD45" s="1" t="s">
        <v>41</v>
      </c>
      <c r="AE45" s="1"/>
    </row>
    <row r="46" spans="1:31" x14ac:dyDescent="0.25">
      <c r="A46" s="1">
        <f t="shared" si="0"/>
        <v>44</v>
      </c>
      <c r="B46" s="1" t="s">
        <v>138</v>
      </c>
      <c r="C46" s="1" t="s">
        <v>57</v>
      </c>
      <c r="D46" s="1">
        <v>35.834560000000003</v>
      </c>
      <c r="E46" s="1">
        <v>-106.24969</v>
      </c>
      <c r="F46" s="1">
        <v>6780.88</v>
      </c>
      <c r="G46" s="1" t="s">
        <v>73</v>
      </c>
      <c r="I46" s="1"/>
      <c r="J46" s="1"/>
      <c r="K46" s="1">
        <v>945</v>
      </c>
      <c r="L46" s="1">
        <v>965.6</v>
      </c>
      <c r="M46" s="1" t="s">
        <v>139</v>
      </c>
      <c r="N46" s="1"/>
      <c r="P46" s="1" t="s">
        <v>29</v>
      </c>
      <c r="Q46" s="1" t="s">
        <v>43</v>
      </c>
      <c r="T46" s="1" t="s">
        <v>27</v>
      </c>
      <c r="U46" s="1" t="s">
        <v>30</v>
      </c>
      <c r="V46" s="1" t="s">
        <v>28</v>
      </c>
      <c r="W46" s="11">
        <v>3</v>
      </c>
      <c r="X46" s="11">
        <v>43034</v>
      </c>
      <c r="Y46" s="1">
        <v>3</v>
      </c>
      <c r="Z46" s="11">
        <v>43762</v>
      </c>
      <c r="AA46" s="1">
        <v>15</v>
      </c>
      <c r="AB46" s="1" t="s">
        <v>42</v>
      </c>
      <c r="AC46" s="1"/>
      <c r="AD46" s="1" t="s">
        <v>41</v>
      </c>
      <c r="AE46" s="1"/>
    </row>
    <row r="47" spans="1:31" x14ac:dyDescent="0.25">
      <c r="A47" s="1">
        <f t="shared" si="0"/>
        <v>45</v>
      </c>
      <c r="B47" s="1" t="s">
        <v>140</v>
      </c>
      <c r="C47" s="1" t="s">
        <v>57</v>
      </c>
      <c r="D47" s="1">
        <v>35.834560000000003</v>
      </c>
      <c r="E47" s="1">
        <v>-106.24969</v>
      </c>
      <c r="F47" s="1">
        <v>6780.88</v>
      </c>
      <c r="G47" s="1" t="s">
        <v>73</v>
      </c>
      <c r="I47" s="1"/>
      <c r="J47" s="1"/>
      <c r="K47" s="1">
        <v>1046.5999999999999</v>
      </c>
      <c r="L47" s="1">
        <v>1067.0999999999999</v>
      </c>
      <c r="M47" s="1" t="s">
        <v>141</v>
      </c>
      <c r="N47" s="1"/>
      <c r="P47" s="1" t="s">
        <v>29</v>
      </c>
      <c r="Q47" s="1" t="s">
        <v>43</v>
      </c>
      <c r="T47" s="1" t="s">
        <v>27</v>
      </c>
      <c r="U47" s="1" t="s">
        <v>30</v>
      </c>
      <c r="V47" s="1" t="s">
        <v>28</v>
      </c>
      <c r="W47" s="11">
        <v>5.55</v>
      </c>
      <c r="X47" s="11">
        <v>40403</v>
      </c>
      <c r="Y47" s="1">
        <v>3.49</v>
      </c>
      <c r="Z47" s="11">
        <v>43762</v>
      </c>
      <c r="AA47" s="1">
        <v>20</v>
      </c>
      <c r="AB47" s="1" t="s">
        <v>42</v>
      </c>
      <c r="AC47" s="1"/>
      <c r="AD47" s="1" t="s">
        <v>41</v>
      </c>
      <c r="AE47" s="1"/>
    </row>
    <row r="48" spans="1:31" x14ac:dyDescent="0.25">
      <c r="A48" s="1">
        <f t="shared" si="0"/>
        <v>46</v>
      </c>
      <c r="B48" s="1" t="s">
        <v>142</v>
      </c>
      <c r="C48" s="1" t="s">
        <v>57</v>
      </c>
      <c r="D48" s="1">
        <v>35.82987</v>
      </c>
      <c r="E48" s="1">
        <v>-106.23417000000001</v>
      </c>
      <c r="F48" s="1">
        <v>6648.04</v>
      </c>
      <c r="G48" s="1" t="s">
        <v>143</v>
      </c>
      <c r="I48" s="1"/>
      <c r="J48" s="1"/>
      <c r="K48" s="1">
        <v>910</v>
      </c>
      <c r="L48" s="1">
        <v>930.5</v>
      </c>
      <c r="M48" s="1" t="s">
        <v>53</v>
      </c>
      <c r="N48" s="1"/>
      <c r="P48" s="1" t="s">
        <v>29</v>
      </c>
      <c r="Q48" s="1" t="s">
        <v>43</v>
      </c>
      <c r="T48" s="1" t="s">
        <v>27</v>
      </c>
      <c r="U48" s="1" t="s">
        <v>30</v>
      </c>
      <c r="V48" s="1" t="s">
        <v>28</v>
      </c>
      <c r="W48" s="11">
        <v>15</v>
      </c>
      <c r="X48" s="11">
        <v>43392</v>
      </c>
      <c r="Y48" s="1">
        <v>3</v>
      </c>
      <c r="Z48" s="11">
        <v>43756</v>
      </c>
      <c r="AA48" s="1">
        <v>20</v>
      </c>
      <c r="AB48" s="1" t="s">
        <v>42</v>
      </c>
      <c r="AC48" s="1" t="s">
        <v>40</v>
      </c>
      <c r="AD48" s="1" t="s">
        <v>41</v>
      </c>
      <c r="AE48" s="1"/>
    </row>
    <row r="49" spans="1:31" x14ac:dyDescent="0.25">
      <c r="A49" s="1">
        <f t="shared" si="0"/>
        <v>47</v>
      </c>
      <c r="B49" s="1" t="s">
        <v>144</v>
      </c>
      <c r="C49" s="1" t="s">
        <v>57</v>
      </c>
      <c r="D49" s="1">
        <v>35.82987</v>
      </c>
      <c r="E49" s="1">
        <v>-106.23417000000001</v>
      </c>
      <c r="F49" s="1">
        <v>6648.04</v>
      </c>
      <c r="G49" s="1" t="s">
        <v>104</v>
      </c>
      <c r="I49" s="1"/>
      <c r="J49" s="1"/>
      <c r="K49" s="1">
        <v>971.5</v>
      </c>
      <c r="L49" s="1">
        <v>992.1</v>
      </c>
      <c r="M49" s="1" t="s">
        <v>53</v>
      </c>
      <c r="N49" s="1"/>
      <c r="P49" s="1" t="s">
        <v>29</v>
      </c>
      <c r="Q49" s="1" t="s">
        <v>43</v>
      </c>
      <c r="T49" s="1" t="s">
        <v>27</v>
      </c>
      <c r="U49" s="1" t="s">
        <v>30</v>
      </c>
      <c r="V49" s="1" t="s">
        <v>28</v>
      </c>
      <c r="W49" s="11">
        <v>15</v>
      </c>
      <c r="X49" s="11">
        <v>43392</v>
      </c>
      <c r="Y49" s="1">
        <v>3.32</v>
      </c>
      <c r="Z49" s="11">
        <v>43756</v>
      </c>
      <c r="AA49" s="1">
        <v>20</v>
      </c>
      <c r="AB49" s="1" t="s">
        <v>42</v>
      </c>
      <c r="AC49" s="1" t="s">
        <v>40</v>
      </c>
      <c r="AD49" s="1" t="s">
        <v>41</v>
      </c>
      <c r="AE49" s="1"/>
    </row>
    <row r="50" spans="1:31" x14ac:dyDescent="0.25">
      <c r="A50" s="1">
        <f t="shared" si="0"/>
        <v>48</v>
      </c>
      <c r="B50" s="1" t="s">
        <v>145</v>
      </c>
      <c r="C50" s="1" t="s">
        <v>57</v>
      </c>
      <c r="D50" s="1">
        <v>35.857579999999999</v>
      </c>
      <c r="E50" s="1">
        <v>-106.2612</v>
      </c>
      <c r="F50" s="1">
        <v>6940.12</v>
      </c>
      <c r="G50" s="1" t="s">
        <v>73</v>
      </c>
      <c r="I50" s="1"/>
      <c r="J50" s="1"/>
      <c r="K50" s="1">
        <v>1125</v>
      </c>
      <c r="L50" s="1">
        <v>1135</v>
      </c>
      <c r="M50" s="1" t="s">
        <v>146</v>
      </c>
      <c r="N50" s="1"/>
      <c r="P50" s="1" t="s">
        <v>31</v>
      </c>
      <c r="Q50" s="1" t="s">
        <v>43</v>
      </c>
      <c r="T50" s="1" t="s">
        <v>27</v>
      </c>
      <c r="U50" s="1" t="s">
        <v>30</v>
      </c>
      <c r="V50" s="1" t="s">
        <v>28</v>
      </c>
      <c r="W50" s="11">
        <v>39.1</v>
      </c>
      <c r="X50" s="11">
        <v>43622</v>
      </c>
      <c r="Y50" s="1">
        <v>36.799999999999997</v>
      </c>
      <c r="Z50" s="11">
        <v>43896</v>
      </c>
      <c r="AA50" s="1">
        <v>98</v>
      </c>
      <c r="AB50" s="1" t="s">
        <v>42</v>
      </c>
      <c r="AC50" s="1" t="s">
        <v>40</v>
      </c>
      <c r="AD50" s="1" t="s">
        <v>41</v>
      </c>
      <c r="AE50" s="1"/>
    </row>
    <row r="51" spans="1:31" x14ac:dyDescent="0.25">
      <c r="A51" s="1">
        <f t="shared" si="0"/>
        <v>49</v>
      </c>
      <c r="B51" s="1" t="s">
        <v>147</v>
      </c>
      <c r="C51" s="1" t="s">
        <v>57</v>
      </c>
      <c r="D51" s="1">
        <v>35.863120000000002</v>
      </c>
      <c r="E51" s="1">
        <v>-106.26647</v>
      </c>
      <c r="F51" s="1">
        <v>6984.88</v>
      </c>
      <c r="G51" s="1" t="s">
        <v>73</v>
      </c>
      <c r="H51" s="5">
        <v>40819</v>
      </c>
      <c r="I51" s="1">
        <v>1189.7</v>
      </c>
      <c r="J51" s="1">
        <v>5</v>
      </c>
      <c r="K51" s="1">
        <v>1158.4000000000001</v>
      </c>
      <c r="L51" s="1">
        <v>1179.0999999999999</v>
      </c>
      <c r="M51" s="1" t="s">
        <v>148</v>
      </c>
      <c r="N51" s="1"/>
      <c r="P51" s="1" t="s">
        <v>31</v>
      </c>
      <c r="Q51" s="1" t="s">
        <v>43</v>
      </c>
      <c r="R51" s="1" t="s">
        <v>26</v>
      </c>
      <c r="T51" s="1" t="s">
        <v>27</v>
      </c>
      <c r="U51" s="1" t="s">
        <v>30</v>
      </c>
      <c r="V51" s="1" t="s">
        <v>28</v>
      </c>
      <c r="W51" s="11">
        <v>322</v>
      </c>
      <c r="X51" s="11">
        <v>42787</v>
      </c>
      <c r="Y51" s="1">
        <v>294</v>
      </c>
      <c r="Z51" s="11">
        <v>43781</v>
      </c>
      <c r="AA51" s="1">
        <v>61</v>
      </c>
      <c r="AB51" s="1" t="s">
        <v>42</v>
      </c>
      <c r="AC51" s="1" t="s">
        <v>40</v>
      </c>
      <c r="AD51" s="1" t="s">
        <v>41</v>
      </c>
      <c r="AE51" s="1"/>
    </row>
    <row r="52" spans="1:31" x14ac:dyDescent="0.25">
      <c r="A52" s="1">
        <f t="shared" si="0"/>
        <v>50</v>
      </c>
      <c r="B52" s="1" t="s">
        <v>149</v>
      </c>
      <c r="C52" s="1" t="s">
        <v>57</v>
      </c>
      <c r="D52" s="1">
        <v>35.853990000000003</v>
      </c>
      <c r="E52" s="1">
        <v>-106.25103</v>
      </c>
      <c r="F52" s="1">
        <v>6702.3</v>
      </c>
      <c r="G52" s="1" t="s">
        <v>73</v>
      </c>
      <c r="H52" s="5">
        <v>42171</v>
      </c>
      <c r="I52" s="1">
        <v>927</v>
      </c>
      <c r="J52" s="1">
        <v>5</v>
      </c>
      <c r="K52" s="1">
        <v>885</v>
      </c>
      <c r="L52" s="1">
        <v>905.4</v>
      </c>
      <c r="M52" s="1"/>
      <c r="N52" s="1"/>
      <c r="P52" s="1" t="s">
        <v>31</v>
      </c>
      <c r="Q52" s="1" t="s">
        <v>43</v>
      </c>
      <c r="R52" s="1" t="s">
        <v>26</v>
      </c>
      <c r="T52" s="1" t="s">
        <v>27</v>
      </c>
      <c r="U52" s="1" t="s">
        <v>82</v>
      </c>
      <c r="V52" s="1" t="s">
        <v>28</v>
      </c>
      <c r="W52" s="11">
        <v>9.41</v>
      </c>
      <c r="X52" s="11">
        <v>43054</v>
      </c>
      <c r="Y52" s="1">
        <v>5.18</v>
      </c>
      <c r="Z52" s="11">
        <v>43818</v>
      </c>
      <c r="AA52" s="1">
        <v>51</v>
      </c>
      <c r="AB52" s="1" t="s">
        <v>42</v>
      </c>
      <c r="AC52" s="1" t="s">
        <v>40</v>
      </c>
      <c r="AD52" s="1" t="s">
        <v>41</v>
      </c>
      <c r="AE52" s="1"/>
    </row>
    <row r="53" spans="1:31" x14ac:dyDescent="0.25">
      <c r="A53" s="1">
        <f t="shared" si="0"/>
        <v>51</v>
      </c>
      <c r="B53" s="1" t="s">
        <v>150</v>
      </c>
      <c r="C53" s="1" t="s">
        <v>57</v>
      </c>
      <c r="D53" s="1">
        <v>35.87079</v>
      </c>
      <c r="E53" s="1">
        <v>-106.21969</v>
      </c>
      <c r="G53" s="1"/>
      <c r="H53" s="5">
        <v>33086</v>
      </c>
      <c r="I53" s="1">
        <v>2497</v>
      </c>
      <c r="J53" s="1"/>
      <c r="K53" s="1">
        <v>1017</v>
      </c>
      <c r="L53" s="1">
        <v>2477</v>
      </c>
      <c r="M53" s="1"/>
      <c r="N53" s="1"/>
      <c r="P53" s="1" t="s">
        <v>24</v>
      </c>
      <c r="Q53" s="1" t="s">
        <v>33</v>
      </c>
      <c r="R53" s="1" t="s">
        <v>26</v>
      </c>
      <c r="T53" s="1" t="s">
        <v>27</v>
      </c>
      <c r="V53" s="1" t="s">
        <v>28</v>
      </c>
      <c r="W53" s="11">
        <v>15</v>
      </c>
      <c r="X53" s="11">
        <v>42523</v>
      </c>
      <c r="Y53" s="1">
        <v>12.7</v>
      </c>
      <c r="Z53" s="11">
        <v>43816</v>
      </c>
      <c r="AA53" s="1">
        <v>41</v>
      </c>
      <c r="AB53" s="1" t="s">
        <v>42</v>
      </c>
      <c r="AC53" s="1" t="s">
        <v>40</v>
      </c>
      <c r="AD53" s="1" t="s">
        <v>41</v>
      </c>
      <c r="AE53" s="1"/>
    </row>
    <row r="54" spans="1:31" x14ac:dyDescent="0.25">
      <c r="A54" s="1">
        <f t="shared" si="0"/>
        <v>52</v>
      </c>
      <c r="B54" s="1" t="s">
        <v>151</v>
      </c>
      <c r="C54" s="1" t="s">
        <v>57</v>
      </c>
      <c r="D54" s="1">
        <v>35.872880000000002</v>
      </c>
      <c r="E54" s="1">
        <v>-106.26039</v>
      </c>
      <c r="G54" s="1"/>
      <c r="H54" s="5">
        <v>32933</v>
      </c>
      <c r="I54" s="1">
        <v>2617</v>
      </c>
      <c r="J54" s="1"/>
      <c r="K54" s="1">
        <v>1115</v>
      </c>
      <c r="L54" s="1">
        <v>2596</v>
      </c>
      <c r="M54" s="1"/>
      <c r="N54" s="1"/>
      <c r="P54" s="1" t="s">
        <v>32</v>
      </c>
      <c r="Q54" s="1" t="s">
        <v>33</v>
      </c>
      <c r="R54" s="1" t="s">
        <v>26</v>
      </c>
      <c r="T54" s="1" t="s">
        <v>27</v>
      </c>
      <c r="V54" s="1" t="s">
        <v>28</v>
      </c>
      <c r="W54" s="11">
        <v>9</v>
      </c>
      <c r="X54" s="11">
        <v>39588</v>
      </c>
      <c r="Y54" s="1">
        <v>3.98</v>
      </c>
      <c r="Z54" s="11">
        <v>43816</v>
      </c>
      <c r="AA54" s="1">
        <v>76</v>
      </c>
      <c r="AB54" s="1" t="s">
        <v>42</v>
      </c>
      <c r="AC54" s="1" t="s">
        <v>40</v>
      </c>
      <c r="AD54" s="1" t="s">
        <v>41</v>
      </c>
      <c r="AE54" s="1"/>
    </row>
    <row r="55" spans="1:31" x14ac:dyDescent="0.25">
      <c r="A55" s="1">
        <f t="shared" si="0"/>
        <v>53</v>
      </c>
      <c r="B55" s="1" t="s">
        <v>152</v>
      </c>
      <c r="C55" s="1" t="s">
        <v>57</v>
      </c>
      <c r="D55" s="1">
        <v>35.8874</v>
      </c>
      <c r="E55" s="1">
        <v>-106.28679</v>
      </c>
      <c r="F55" s="1">
        <v>6770.38</v>
      </c>
      <c r="G55" s="1" t="s">
        <v>73</v>
      </c>
      <c r="H55" s="5">
        <v>37922</v>
      </c>
      <c r="I55" s="1">
        <v>943.3</v>
      </c>
      <c r="J55" s="1">
        <v>4.5</v>
      </c>
      <c r="K55" s="1">
        <v>906.4</v>
      </c>
      <c r="L55" s="1">
        <v>929.6</v>
      </c>
      <c r="M55" s="1" t="s">
        <v>153</v>
      </c>
      <c r="N55" s="1"/>
      <c r="P55" s="1" t="s">
        <v>24</v>
      </c>
      <c r="Q55" s="1" t="s">
        <v>33</v>
      </c>
      <c r="R55" s="1" t="s">
        <v>26</v>
      </c>
      <c r="T55" s="1" t="s">
        <v>27</v>
      </c>
      <c r="U55" s="1" t="s">
        <v>30</v>
      </c>
      <c r="V55" s="1" t="s">
        <v>28</v>
      </c>
      <c r="W55" s="11">
        <v>25.9</v>
      </c>
      <c r="X55" s="11">
        <v>39458</v>
      </c>
      <c r="Y55" s="1">
        <v>3</v>
      </c>
      <c r="Z55" s="11">
        <v>43642</v>
      </c>
      <c r="AA55" s="1">
        <v>34</v>
      </c>
      <c r="AB55" s="1" t="s">
        <v>42</v>
      </c>
      <c r="AC55" s="1" t="s">
        <v>40</v>
      </c>
      <c r="AD55" s="1" t="s">
        <v>41</v>
      </c>
      <c r="AE55" s="1"/>
    </row>
    <row r="56" spans="1:31" x14ac:dyDescent="0.25">
      <c r="A56" s="1">
        <f t="shared" si="0"/>
        <v>54</v>
      </c>
      <c r="B56" s="1" t="s">
        <v>154</v>
      </c>
      <c r="C56" s="1" t="s">
        <v>57</v>
      </c>
      <c r="D56" s="1">
        <v>35.885509999999996</v>
      </c>
      <c r="E56" s="1">
        <v>-106.23941000000001</v>
      </c>
      <c r="F56" s="1">
        <v>6547.38</v>
      </c>
      <c r="G56" s="1" t="s">
        <v>61</v>
      </c>
      <c r="H56" s="5">
        <v>38607</v>
      </c>
      <c r="I56" s="1">
        <v>861</v>
      </c>
      <c r="J56" s="1">
        <v>4.46</v>
      </c>
      <c r="K56" s="1">
        <v>825</v>
      </c>
      <c r="L56" s="1">
        <v>848</v>
      </c>
      <c r="M56" s="1" t="s">
        <v>155</v>
      </c>
      <c r="N56" s="1"/>
      <c r="P56" s="1" t="s">
        <v>24</v>
      </c>
      <c r="Q56" s="1" t="s">
        <v>33</v>
      </c>
      <c r="R56" s="1" t="s">
        <v>26</v>
      </c>
      <c r="T56" s="1" t="s">
        <v>27</v>
      </c>
      <c r="U56" s="1" t="s">
        <v>30</v>
      </c>
      <c r="V56" s="1" t="s">
        <v>28</v>
      </c>
      <c r="W56" s="11">
        <v>7.1</v>
      </c>
      <c r="X56" s="11">
        <v>38615</v>
      </c>
      <c r="Y56" s="1">
        <v>4.7300000000000004</v>
      </c>
      <c r="Z56" s="11">
        <v>43630</v>
      </c>
      <c r="AA56" s="1">
        <v>32</v>
      </c>
      <c r="AB56" s="1" t="s">
        <v>42</v>
      </c>
      <c r="AC56" s="1"/>
      <c r="AD56" s="1" t="s">
        <v>41</v>
      </c>
      <c r="AE56" s="1"/>
    </row>
    <row r="57" spans="1:31" x14ac:dyDescent="0.25">
      <c r="A57" s="1">
        <f t="shared" si="0"/>
        <v>55</v>
      </c>
      <c r="B57" s="1" t="s">
        <v>156</v>
      </c>
      <c r="C57" s="1" t="s">
        <v>57</v>
      </c>
      <c r="D57" s="1">
        <v>35.871789999999997</v>
      </c>
      <c r="E57" s="1">
        <v>-106.2209</v>
      </c>
      <c r="F57" s="1">
        <v>6395.88</v>
      </c>
      <c r="G57" s="1" t="s">
        <v>61</v>
      </c>
      <c r="H57" s="5">
        <v>40350</v>
      </c>
      <c r="I57" s="1">
        <v>1006.8</v>
      </c>
      <c r="J57" s="1" t="s">
        <v>157</v>
      </c>
      <c r="K57" s="1">
        <v>974.5</v>
      </c>
      <c r="L57" s="1">
        <v>995</v>
      </c>
      <c r="M57" s="1" t="s">
        <v>158</v>
      </c>
      <c r="N57" s="1"/>
      <c r="P57" s="1" t="s">
        <v>24</v>
      </c>
      <c r="Q57" s="1" t="s">
        <v>33</v>
      </c>
      <c r="R57" s="1" t="s">
        <v>26</v>
      </c>
      <c r="T57" s="1" t="s">
        <v>27</v>
      </c>
      <c r="U57" s="1" t="s">
        <v>54</v>
      </c>
      <c r="V57" s="1" t="s">
        <v>28</v>
      </c>
      <c r="W57" s="11">
        <v>27.7622</v>
      </c>
      <c r="X57" s="11">
        <v>40310</v>
      </c>
      <c r="Y57" s="1">
        <v>3</v>
      </c>
      <c r="Z57" s="11">
        <v>43633</v>
      </c>
      <c r="AA57" s="1">
        <v>48</v>
      </c>
      <c r="AB57" s="1" t="s">
        <v>42</v>
      </c>
      <c r="AC57" s="1" t="s">
        <v>40</v>
      </c>
      <c r="AD57" s="1" t="s">
        <v>41</v>
      </c>
      <c r="AE57" s="1"/>
    </row>
    <row r="58" spans="1:31" x14ac:dyDescent="0.25">
      <c r="A58" s="1">
        <f t="shared" si="0"/>
        <v>56</v>
      </c>
      <c r="B58" s="1" t="s">
        <v>159</v>
      </c>
      <c r="C58" s="1" t="s">
        <v>57</v>
      </c>
      <c r="D58" s="1">
        <v>35.882599999999996</v>
      </c>
      <c r="E58" s="1">
        <v>-106.25381</v>
      </c>
      <c r="F58" s="1">
        <v>6577.49</v>
      </c>
      <c r="G58" s="1" t="s">
        <v>67</v>
      </c>
      <c r="H58" s="5">
        <v>37992</v>
      </c>
      <c r="I58" s="1">
        <v>840</v>
      </c>
      <c r="J58" s="1" t="s">
        <v>160</v>
      </c>
      <c r="K58" s="1">
        <v>792.9</v>
      </c>
      <c r="L58" s="1">
        <v>816</v>
      </c>
      <c r="M58" s="1" t="s">
        <v>161</v>
      </c>
      <c r="N58" s="1"/>
      <c r="P58" s="1" t="s">
        <v>24</v>
      </c>
      <c r="Q58" s="1" t="s">
        <v>33</v>
      </c>
      <c r="R58" s="1" t="s">
        <v>26</v>
      </c>
      <c r="T58" s="1" t="s">
        <v>27</v>
      </c>
      <c r="U58" s="1" t="s">
        <v>54</v>
      </c>
      <c r="V58" s="1" t="s">
        <v>28</v>
      </c>
      <c r="W58" s="11">
        <v>8.0500000000000007</v>
      </c>
      <c r="X58" s="11">
        <v>40010</v>
      </c>
      <c r="Y58" s="1">
        <v>3.78</v>
      </c>
      <c r="Z58" s="11">
        <v>43629</v>
      </c>
      <c r="AA58" s="1">
        <v>36</v>
      </c>
      <c r="AB58" s="1" t="s">
        <v>42</v>
      </c>
      <c r="AC58" s="1" t="s">
        <v>40</v>
      </c>
      <c r="AD58" s="1" t="s">
        <v>41</v>
      </c>
      <c r="AE58" s="1"/>
    </row>
    <row r="59" spans="1:31" s="1" customFormat="1" x14ac:dyDescent="0.25">
      <c r="A59" s="1">
        <f t="shared" si="0"/>
        <v>57</v>
      </c>
      <c r="B59" s="1" t="s">
        <v>162</v>
      </c>
      <c r="C59" s="1" t="s">
        <v>57</v>
      </c>
      <c r="D59" s="1">
        <v>35.873069999999998</v>
      </c>
      <c r="E59" s="1">
        <v>-106.22877</v>
      </c>
      <c r="F59" s="1">
        <v>6472.6</v>
      </c>
      <c r="G59" s="1" t="s">
        <v>61</v>
      </c>
      <c r="H59" s="5"/>
      <c r="K59" s="1">
        <v>676.9</v>
      </c>
      <c r="L59" s="1">
        <v>720.3</v>
      </c>
      <c r="M59" s="1" t="s">
        <v>163</v>
      </c>
      <c r="P59" s="1" t="s">
        <v>32</v>
      </c>
      <c r="Q59" s="1" t="s">
        <v>33</v>
      </c>
      <c r="T59" s="1" t="s">
        <v>27</v>
      </c>
      <c r="U59" s="1" t="s">
        <v>30</v>
      </c>
      <c r="V59" s="1" t="s">
        <v>28</v>
      </c>
      <c r="W59" s="11">
        <v>17.100000000000001</v>
      </c>
      <c r="X59" s="11">
        <v>39190</v>
      </c>
      <c r="Y59" s="1">
        <v>7.84</v>
      </c>
      <c r="Z59" s="11">
        <v>42606</v>
      </c>
      <c r="AA59" s="1">
        <v>28</v>
      </c>
      <c r="AB59" s="1" t="s">
        <v>42</v>
      </c>
      <c r="AC59" s="1" t="s">
        <v>40</v>
      </c>
      <c r="AD59" s="1" t="s">
        <v>41</v>
      </c>
    </row>
    <row r="60" spans="1:31" s="1" customFormat="1" x14ac:dyDescent="0.25">
      <c r="A60" s="1">
        <f t="shared" si="0"/>
        <v>58</v>
      </c>
      <c r="B60" s="1" t="s">
        <v>164</v>
      </c>
      <c r="C60" s="1" t="s">
        <v>57</v>
      </c>
      <c r="D60" s="1">
        <v>35.875329999999998</v>
      </c>
      <c r="E60" s="1">
        <v>-106.26487</v>
      </c>
      <c r="F60" s="1">
        <v>6995.8</v>
      </c>
      <c r="G60" s="1" t="s">
        <v>165</v>
      </c>
      <c r="H60" s="5">
        <v>38325</v>
      </c>
      <c r="I60" s="1">
        <v>1252</v>
      </c>
      <c r="J60" s="1">
        <v>4.5</v>
      </c>
      <c r="K60" s="1">
        <v>1205</v>
      </c>
      <c r="L60" s="1">
        <v>1228</v>
      </c>
      <c r="M60" s="1" t="s">
        <v>166</v>
      </c>
      <c r="P60" s="1" t="s">
        <v>32</v>
      </c>
      <c r="Q60" s="1" t="s">
        <v>33</v>
      </c>
      <c r="R60" s="1" t="s">
        <v>26</v>
      </c>
      <c r="T60" s="1" t="s">
        <v>27</v>
      </c>
      <c r="U60" s="1" t="s">
        <v>30</v>
      </c>
      <c r="V60" s="1" t="s">
        <v>28</v>
      </c>
      <c r="W60" s="11">
        <v>8.5</v>
      </c>
      <c r="X60" s="11">
        <v>39687</v>
      </c>
      <c r="Y60" s="1">
        <v>4.74</v>
      </c>
      <c r="Z60" s="11">
        <v>43717</v>
      </c>
      <c r="AA60" s="1">
        <v>41</v>
      </c>
      <c r="AB60" s="1" t="s">
        <v>42</v>
      </c>
      <c r="AC60" s="1" t="s">
        <v>40</v>
      </c>
      <c r="AD60" s="1" t="s">
        <v>41</v>
      </c>
    </row>
    <row r="61" spans="1:31" s="1" customFormat="1" x14ac:dyDescent="0.25">
      <c r="A61" s="1">
        <f t="shared" si="0"/>
        <v>59</v>
      </c>
      <c r="B61" s="1" t="s">
        <v>167</v>
      </c>
      <c r="C61" s="1" t="s">
        <v>57</v>
      </c>
      <c r="D61" s="1">
        <v>35.877200000000002</v>
      </c>
      <c r="E61" s="1">
        <v>-106.27540999999999</v>
      </c>
      <c r="F61" s="1">
        <v>7121.74</v>
      </c>
      <c r="G61" s="1" t="s">
        <v>81</v>
      </c>
      <c r="H61" s="5">
        <v>40735</v>
      </c>
      <c r="I61" s="1">
        <v>1316.1</v>
      </c>
      <c r="J61" s="1">
        <v>5</v>
      </c>
      <c r="K61" s="1">
        <v>1285</v>
      </c>
      <c r="L61" s="1">
        <v>1305.5</v>
      </c>
      <c r="M61" s="1" t="s">
        <v>168</v>
      </c>
      <c r="P61" s="1" t="s">
        <v>32</v>
      </c>
      <c r="Q61" s="1" t="s">
        <v>33</v>
      </c>
      <c r="R61" s="1" t="s">
        <v>26</v>
      </c>
      <c r="T61" s="1" t="s">
        <v>27</v>
      </c>
      <c r="U61" s="1" t="s">
        <v>30</v>
      </c>
      <c r="V61" s="1" t="s">
        <v>28</v>
      </c>
      <c r="W61" s="11">
        <v>6.22</v>
      </c>
      <c r="X61" s="11">
        <v>42611</v>
      </c>
      <c r="Y61" s="1">
        <v>3</v>
      </c>
      <c r="Z61" s="11">
        <v>43712</v>
      </c>
      <c r="AA61" s="1">
        <v>38</v>
      </c>
      <c r="AB61" s="1" t="s">
        <v>42</v>
      </c>
      <c r="AD61" s="1" t="s">
        <v>41</v>
      </c>
    </row>
    <row r="62" spans="1:31" x14ac:dyDescent="0.25">
      <c r="A62" s="1">
        <f t="shared" si="0"/>
        <v>60</v>
      </c>
      <c r="B62" s="1" t="s">
        <v>169</v>
      </c>
      <c r="C62" s="1" t="s">
        <v>57</v>
      </c>
      <c r="D62" s="1">
        <v>35.873089999999998</v>
      </c>
      <c r="E62" s="1">
        <v>-106.25987000000001</v>
      </c>
      <c r="F62" s="1">
        <v>6626.96</v>
      </c>
      <c r="G62" s="1" t="s">
        <v>137</v>
      </c>
      <c r="H62" s="5">
        <v>40863</v>
      </c>
      <c r="I62" s="1">
        <v>849.8</v>
      </c>
      <c r="J62" s="1">
        <v>5.1100000000000003</v>
      </c>
      <c r="K62" s="1">
        <v>819.4</v>
      </c>
      <c r="L62" s="1">
        <v>839.7</v>
      </c>
      <c r="M62" s="1" t="s">
        <v>170</v>
      </c>
      <c r="N62" s="1"/>
      <c r="P62" s="1" t="s">
        <v>32</v>
      </c>
      <c r="Q62" s="1" t="s">
        <v>33</v>
      </c>
      <c r="R62" s="1" t="s">
        <v>26</v>
      </c>
      <c r="T62" s="1" t="s">
        <v>27</v>
      </c>
      <c r="U62" s="1" t="s">
        <v>30</v>
      </c>
      <c r="V62" s="1" t="s">
        <v>28</v>
      </c>
      <c r="W62" s="11">
        <v>4.33</v>
      </c>
      <c r="X62" s="11">
        <v>41676</v>
      </c>
      <c r="Y62" s="1">
        <v>3.54</v>
      </c>
      <c r="Z62" s="11">
        <v>43720</v>
      </c>
      <c r="AA62" s="1">
        <v>22</v>
      </c>
      <c r="AB62" s="1" t="s">
        <v>42</v>
      </c>
      <c r="AC62" s="1"/>
      <c r="AD62" s="1" t="s">
        <v>41</v>
      </c>
      <c r="AE62" s="1"/>
    </row>
    <row r="63" spans="1:31" x14ac:dyDescent="0.25">
      <c r="A63" s="1">
        <f t="shared" si="0"/>
        <v>61</v>
      </c>
      <c r="B63" s="1" t="s">
        <v>171</v>
      </c>
      <c r="C63" s="1" t="s">
        <v>57</v>
      </c>
      <c r="D63" s="1">
        <v>35.871679999999998</v>
      </c>
      <c r="E63" s="1">
        <v>-106.24755999999999</v>
      </c>
      <c r="F63" s="1">
        <v>6544.74</v>
      </c>
      <c r="G63" s="1" t="s">
        <v>67</v>
      </c>
      <c r="I63" s="1"/>
      <c r="J63" s="1"/>
      <c r="K63" s="1">
        <v>705.31</v>
      </c>
      <c r="L63" s="1">
        <v>755.7</v>
      </c>
      <c r="M63" s="1" t="s">
        <v>172</v>
      </c>
      <c r="N63" s="1"/>
      <c r="P63" s="1" t="s">
        <v>32</v>
      </c>
      <c r="Q63" s="1" t="s">
        <v>33</v>
      </c>
      <c r="T63" s="1" t="s">
        <v>27</v>
      </c>
      <c r="U63" s="1" t="s">
        <v>30</v>
      </c>
      <c r="V63" s="1" t="s">
        <v>28</v>
      </c>
      <c r="W63" s="1">
        <v>10.9</v>
      </c>
      <c r="X63" s="11">
        <v>38329</v>
      </c>
      <c r="Y63" s="1">
        <v>3.34</v>
      </c>
      <c r="Z63" s="11">
        <v>42613</v>
      </c>
      <c r="AA63" s="1">
        <v>31</v>
      </c>
      <c r="AB63" s="1" t="s">
        <v>42</v>
      </c>
      <c r="AC63" s="1" t="s">
        <v>40</v>
      </c>
      <c r="AD63" s="1" t="s">
        <v>41</v>
      </c>
      <c r="AE63" s="1"/>
    </row>
    <row r="64" spans="1:31" x14ac:dyDescent="0.25">
      <c r="A64" s="1">
        <f t="shared" si="0"/>
        <v>62</v>
      </c>
      <c r="B64" s="1" t="s">
        <v>173</v>
      </c>
      <c r="C64" s="1" t="s">
        <v>57</v>
      </c>
      <c r="D64" s="1">
        <v>35.871679999999998</v>
      </c>
      <c r="E64" s="1">
        <v>-106.24755999999999</v>
      </c>
      <c r="F64" s="1">
        <v>6544.74</v>
      </c>
      <c r="G64" s="1" t="s">
        <v>67</v>
      </c>
      <c r="I64" s="1"/>
      <c r="J64" s="1"/>
      <c r="K64" s="1">
        <v>821</v>
      </c>
      <c r="L64" s="1">
        <v>828</v>
      </c>
      <c r="M64" s="1" t="s">
        <v>174</v>
      </c>
      <c r="N64" s="1"/>
      <c r="P64" s="1" t="s">
        <v>32</v>
      </c>
      <c r="Q64" s="1" t="s">
        <v>33</v>
      </c>
      <c r="T64" s="1" t="s">
        <v>27</v>
      </c>
      <c r="U64" s="1" t="s">
        <v>30</v>
      </c>
      <c r="V64" s="1" t="s">
        <v>28</v>
      </c>
      <c r="W64" s="1">
        <v>10.9</v>
      </c>
      <c r="X64" s="11">
        <v>38224</v>
      </c>
      <c r="Y64" s="1">
        <v>4.55</v>
      </c>
      <c r="Z64" s="11">
        <v>42614</v>
      </c>
      <c r="AA64" s="1">
        <v>32</v>
      </c>
      <c r="AB64" s="1" t="s">
        <v>42</v>
      </c>
      <c r="AC64" s="1" t="s">
        <v>40</v>
      </c>
      <c r="AD64" s="1" t="s">
        <v>41</v>
      </c>
      <c r="AE64" s="1"/>
    </row>
    <row r="65" spans="1:31" x14ac:dyDescent="0.25">
      <c r="A65" s="1">
        <f t="shared" si="0"/>
        <v>63</v>
      </c>
      <c r="B65" s="1" t="s">
        <v>175</v>
      </c>
      <c r="C65" s="1" t="s">
        <v>57</v>
      </c>
      <c r="D65" s="1">
        <v>35.866979999999998</v>
      </c>
      <c r="E65" s="1">
        <v>-106.22360999999999</v>
      </c>
      <c r="F65" s="1">
        <v>6382.8</v>
      </c>
      <c r="G65" s="1" t="s">
        <v>176</v>
      </c>
      <c r="H65" s="5">
        <v>36451</v>
      </c>
      <c r="I65" s="1">
        <v>758</v>
      </c>
      <c r="J65" s="1" t="s">
        <v>160</v>
      </c>
      <c r="K65" s="1">
        <v>683</v>
      </c>
      <c r="L65" s="1">
        <v>748.5</v>
      </c>
      <c r="M65" s="1" t="s">
        <v>177</v>
      </c>
      <c r="N65" s="1"/>
      <c r="P65" s="1" t="s">
        <v>32</v>
      </c>
      <c r="Q65" s="1" t="s">
        <v>33</v>
      </c>
      <c r="R65" s="1" t="s">
        <v>26</v>
      </c>
      <c r="T65" s="1" t="s">
        <v>27</v>
      </c>
      <c r="U65" s="1" t="s">
        <v>178</v>
      </c>
      <c r="V65" s="1" t="s">
        <v>28</v>
      </c>
      <c r="W65" s="1">
        <v>2980</v>
      </c>
      <c r="X65" s="11">
        <v>35821</v>
      </c>
      <c r="Y65" s="1">
        <v>3.69</v>
      </c>
      <c r="Z65" s="11">
        <v>43724</v>
      </c>
      <c r="AA65" s="1">
        <v>53</v>
      </c>
      <c r="AB65" s="1" t="s">
        <v>42</v>
      </c>
      <c r="AC65" s="1" t="s">
        <v>40</v>
      </c>
      <c r="AD65" s="1" t="s">
        <v>41</v>
      </c>
      <c r="AE65" s="1"/>
    </row>
    <row r="66" spans="1:31" x14ac:dyDescent="0.25">
      <c r="A66" s="1">
        <f t="shared" si="0"/>
        <v>64</v>
      </c>
      <c r="B66" s="1" t="s">
        <v>179</v>
      </c>
      <c r="C66" s="1" t="s">
        <v>57</v>
      </c>
      <c r="D66" s="1">
        <v>35.838299999999997</v>
      </c>
      <c r="E66" s="1">
        <v>-106.26255</v>
      </c>
      <c r="G66" s="1"/>
      <c r="H66" s="5">
        <v>23938</v>
      </c>
      <c r="I66" s="1">
        <v>2300</v>
      </c>
      <c r="J66" s="1"/>
      <c r="K66" s="1">
        <v>1004</v>
      </c>
      <c r="L66" s="1">
        <v>2280</v>
      </c>
      <c r="M66" s="1" t="s">
        <v>58</v>
      </c>
      <c r="N66" s="1"/>
      <c r="P66" s="1" t="s">
        <v>29</v>
      </c>
      <c r="Q66" s="1" t="s">
        <v>25</v>
      </c>
      <c r="R66" s="1" t="s">
        <v>26</v>
      </c>
      <c r="T66" s="1" t="s">
        <v>27</v>
      </c>
      <c r="V66" s="1" t="s">
        <v>28</v>
      </c>
      <c r="W66" s="1">
        <v>7.46</v>
      </c>
      <c r="X66" s="11">
        <v>42347</v>
      </c>
      <c r="Y66" s="1">
        <v>4.1399999999999997</v>
      </c>
      <c r="Z66" s="11">
        <v>43816</v>
      </c>
      <c r="AA66" s="1">
        <v>43</v>
      </c>
      <c r="AB66" s="1" t="s">
        <v>42</v>
      </c>
      <c r="AC66" s="1"/>
      <c r="AD66" s="1" t="s">
        <v>41</v>
      </c>
      <c r="AE66" s="1"/>
    </row>
    <row r="67" spans="1:31" x14ac:dyDescent="0.25">
      <c r="A67" s="1">
        <f t="shared" si="0"/>
        <v>65</v>
      </c>
      <c r="B67" s="1" t="s">
        <v>180</v>
      </c>
      <c r="C67" s="1" t="s">
        <v>57</v>
      </c>
      <c r="D67" s="1">
        <v>35.853279999999998</v>
      </c>
      <c r="E67" s="1">
        <v>-106.29259</v>
      </c>
      <c r="F67" s="1">
        <v>6921.51</v>
      </c>
      <c r="G67" s="1" t="s">
        <v>73</v>
      </c>
      <c r="I67" s="1"/>
      <c r="J67" s="1"/>
      <c r="K67" s="1">
        <v>1057</v>
      </c>
      <c r="L67" s="1">
        <v>1080</v>
      </c>
      <c r="M67" s="1" t="s">
        <v>62</v>
      </c>
      <c r="N67" s="1"/>
      <c r="P67" s="1" t="s">
        <v>24</v>
      </c>
      <c r="Q67" s="1" t="s">
        <v>25</v>
      </c>
      <c r="T67" s="1" t="s">
        <v>27</v>
      </c>
      <c r="U67" s="1" t="s">
        <v>30</v>
      </c>
      <c r="V67" s="1" t="s">
        <v>28</v>
      </c>
      <c r="W67" s="1">
        <v>12.9</v>
      </c>
      <c r="X67" s="11">
        <v>39197</v>
      </c>
      <c r="Y67" s="1">
        <v>3</v>
      </c>
      <c r="Z67" s="11">
        <v>43573</v>
      </c>
      <c r="AA67" s="1">
        <v>41</v>
      </c>
      <c r="AB67" s="1" t="s">
        <v>42</v>
      </c>
      <c r="AC67" s="1" t="s">
        <v>40</v>
      </c>
      <c r="AD67" s="1" t="s">
        <v>41</v>
      </c>
      <c r="AE67" s="1"/>
    </row>
    <row r="68" spans="1:31" x14ac:dyDescent="0.25">
      <c r="A68" s="1">
        <f t="shared" si="0"/>
        <v>66</v>
      </c>
      <c r="B68" s="1" t="s">
        <v>181</v>
      </c>
      <c r="C68" s="1" t="s">
        <v>57</v>
      </c>
      <c r="D68" s="1">
        <v>35.853279999999998</v>
      </c>
      <c r="E68" s="1">
        <v>-106.29259</v>
      </c>
      <c r="F68" s="1">
        <v>6921.51</v>
      </c>
      <c r="G68" s="1" t="s">
        <v>73</v>
      </c>
      <c r="I68" s="1"/>
      <c r="J68" s="1"/>
      <c r="K68" s="1">
        <v>1124</v>
      </c>
      <c r="L68" s="1">
        <v>1134</v>
      </c>
      <c r="M68" s="1" t="s">
        <v>62</v>
      </c>
      <c r="N68" s="1"/>
      <c r="P68" s="1" t="s">
        <v>24</v>
      </c>
      <c r="Q68" s="1" t="s">
        <v>25</v>
      </c>
      <c r="T68" s="1" t="s">
        <v>27</v>
      </c>
      <c r="U68" s="1" t="s">
        <v>30</v>
      </c>
      <c r="V68" s="1" t="s">
        <v>28</v>
      </c>
      <c r="W68" s="1">
        <v>13.6</v>
      </c>
      <c r="X68" s="11">
        <v>39135</v>
      </c>
      <c r="Y68" s="1">
        <v>4.05</v>
      </c>
      <c r="Z68" s="11">
        <v>43573</v>
      </c>
      <c r="AA68" s="1">
        <v>42</v>
      </c>
      <c r="AB68" s="1" t="s">
        <v>42</v>
      </c>
      <c r="AC68" s="1" t="s">
        <v>40</v>
      </c>
      <c r="AD68" s="1" t="s">
        <v>41</v>
      </c>
      <c r="AE68" s="1"/>
    </row>
    <row r="69" spans="1:31" x14ac:dyDescent="0.25">
      <c r="A69" s="1">
        <f t="shared" ref="A69:A80" si="1">A68+1</f>
        <v>67</v>
      </c>
      <c r="B69" s="1" t="s">
        <v>182</v>
      </c>
      <c r="C69" s="1" t="s">
        <v>57</v>
      </c>
      <c r="D69" s="1">
        <v>35.837870000000002</v>
      </c>
      <c r="E69" s="1">
        <v>-106.28542</v>
      </c>
      <c r="F69" s="1">
        <v>7066.3</v>
      </c>
      <c r="G69" s="1" t="s">
        <v>73</v>
      </c>
      <c r="I69" s="1"/>
      <c r="J69" s="1"/>
      <c r="K69" s="1">
        <v>1171.4000000000001</v>
      </c>
      <c r="L69" s="1">
        <v>1215.4000000000001</v>
      </c>
      <c r="M69" s="1" t="s">
        <v>183</v>
      </c>
      <c r="N69" s="1"/>
      <c r="O69" s="1" t="s">
        <v>44</v>
      </c>
      <c r="P69" s="1" t="s">
        <v>24</v>
      </c>
      <c r="Q69" s="1" t="s">
        <v>25</v>
      </c>
      <c r="T69" s="1" t="s">
        <v>27</v>
      </c>
      <c r="V69" s="1" t="s">
        <v>28</v>
      </c>
      <c r="W69" s="1">
        <v>29</v>
      </c>
      <c r="X69" s="11">
        <v>36990</v>
      </c>
      <c r="Y69" s="1">
        <v>2.2999999999999998</v>
      </c>
      <c r="Z69" s="11">
        <v>42108</v>
      </c>
      <c r="AA69" s="1">
        <v>48</v>
      </c>
      <c r="AB69" s="1" t="s">
        <v>42</v>
      </c>
      <c r="AC69" s="1" t="s">
        <v>40</v>
      </c>
      <c r="AD69" s="1" t="s">
        <v>41</v>
      </c>
      <c r="AE69" s="1"/>
    </row>
    <row r="70" spans="1:31" x14ac:dyDescent="0.25">
      <c r="A70" s="1">
        <f t="shared" si="1"/>
        <v>68</v>
      </c>
      <c r="B70" s="1" t="s">
        <v>185</v>
      </c>
      <c r="C70" s="1" t="s">
        <v>57</v>
      </c>
      <c r="D70" s="1">
        <v>35.836350000000003</v>
      </c>
      <c r="E70" s="1">
        <v>-106.25870999999999</v>
      </c>
      <c r="F70" s="1">
        <v>6694.35</v>
      </c>
      <c r="G70" s="1" t="s">
        <v>143</v>
      </c>
      <c r="I70" s="1"/>
      <c r="J70" s="1"/>
      <c r="K70" s="1">
        <v>904.6</v>
      </c>
      <c r="L70" s="1">
        <v>912.2</v>
      </c>
      <c r="M70" s="1" t="s">
        <v>186</v>
      </c>
      <c r="N70" s="1"/>
      <c r="P70" s="1" t="s">
        <v>29</v>
      </c>
      <c r="Q70" s="1" t="s">
        <v>25</v>
      </c>
      <c r="T70" s="1" t="s">
        <v>27</v>
      </c>
      <c r="U70" s="1" t="s">
        <v>30</v>
      </c>
      <c r="V70" s="1" t="s">
        <v>28</v>
      </c>
      <c r="W70" s="1">
        <v>6.7918000000000003</v>
      </c>
      <c r="X70" s="11">
        <v>39416</v>
      </c>
      <c r="Y70" s="1">
        <v>3</v>
      </c>
      <c r="Z70" s="11">
        <v>43761</v>
      </c>
      <c r="AA70" s="1">
        <v>105</v>
      </c>
      <c r="AB70" s="1" t="s">
        <v>42</v>
      </c>
      <c r="AC70" s="1"/>
      <c r="AD70" s="1" t="s">
        <v>41</v>
      </c>
      <c r="AE70" s="1"/>
    </row>
    <row r="71" spans="1:31" x14ac:dyDescent="0.25">
      <c r="A71" s="1">
        <f t="shared" si="1"/>
        <v>69</v>
      </c>
      <c r="B71" s="1" t="s">
        <v>187</v>
      </c>
      <c r="C71" s="1" t="s">
        <v>57</v>
      </c>
      <c r="D71" s="1">
        <v>35.836350000000003</v>
      </c>
      <c r="E71" s="1">
        <v>-106.25870999999999</v>
      </c>
      <c r="F71" s="1">
        <v>6694.35</v>
      </c>
      <c r="G71" s="1" t="s">
        <v>81</v>
      </c>
      <c r="I71" s="1"/>
      <c r="J71" s="1"/>
      <c r="K71" s="1">
        <v>1147.0999999999999</v>
      </c>
      <c r="L71" s="1">
        <v>1154.7</v>
      </c>
      <c r="M71" s="1" t="s">
        <v>186</v>
      </c>
      <c r="N71" s="1"/>
      <c r="P71" s="1" t="s">
        <v>29</v>
      </c>
      <c r="Q71" s="1" t="s">
        <v>25</v>
      </c>
      <c r="T71" s="1" t="s">
        <v>27</v>
      </c>
      <c r="U71" s="1" t="s">
        <v>30</v>
      </c>
      <c r="V71" s="1" t="s">
        <v>28</v>
      </c>
      <c r="W71" s="1">
        <v>9.5487000000000002</v>
      </c>
      <c r="X71" s="11">
        <v>39419</v>
      </c>
      <c r="Y71" s="1">
        <v>3</v>
      </c>
      <c r="Z71" s="11">
        <v>43755</v>
      </c>
      <c r="AA71" s="1">
        <v>116</v>
      </c>
      <c r="AB71" s="1" t="s">
        <v>42</v>
      </c>
      <c r="AC71" s="1" t="s">
        <v>40</v>
      </c>
      <c r="AD71" s="1" t="s">
        <v>41</v>
      </c>
      <c r="AE71" s="1"/>
    </row>
    <row r="72" spans="1:31" x14ac:dyDescent="0.25">
      <c r="A72" s="1">
        <f t="shared" si="1"/>
        <v>70</v>
      </c>
      <c r="B72" s="1" t="s">
        <v>188</v>
      </c>
      <c r="C72" s="1" t="s">
        <v>57</v>
      </c>
      <c r="D72" s="1">
        <v>35.830950000000001</v>
      </c>
      <c r="E72" s="1">
        <v>-106.24872000000001</v>
      </c>
      <c r="F72" s="1">
        <v>6637.63</v>
      </c>
      <c r="G72" s="1" t="s">
        <v>104</v>
      </c>
      <c r="I72" s="1"/>
      <c r="J72" s="1"/>
      <c r="K72" s="1">
        <v>867.5</v>
      </c>
      <c r="L72" s="1">
        <v>875.2</v>
      </c>
      <c r="M72" s="1" t="s">
        <v>189</v>
      </c>
      <c r="N72" s="1"/>
      <c r="P72" s="1" t="s">
        <v>29</v>
      </c>
      <c r="Q72" s="1" t="s">
        <v>25</v>
      </c>
      <c r="T72" s="1" t="s">
        <v>27</v>
      </c>
      <c r="U72" s="1" t="s">
        <v>30</v>
      </c>
      <c r="V72" s="1" t="s">
        <v>28</v>
      </c>
      <c r="W72" s="1">
        <v>24.3</v>
      </c>
      <c r="X72" s="11">
        <v>39167</v>
      </c>
      <c r="Y72" s="1">
        <v>3</v>
      </c>
      <c r="Z72" s="11">
        <v>43753</v>
      </c>
      <c r="AA72" s="1">
        <v>49</v>
      </c>
      <c r="AB72" s="1" t="s">
        <v>42</v>
      </c>
      <c r="AC72" s="1" t="s">
        <v>40</v>
      </c>
      <c r="AD72" s="1" t="s">
        <v>41</v>
      </c>
      <c r="AE72" s="1"/>
    </row>
    <row r="73" spans="1:31" x14ac:dyDescent="0.25">
      <c r="A73" s="1">
        <f t="shared" si="1"/>
        <v>71</v>
      </c>
      <c r="B73" s="1" t="s">
        <v>190</v>
      </c>
      <c r="C73" s="1" t="s">
        <v>57</v>
      </c>
      <c r="D73" s="1">
        <v>35.827539999999999</v>
      </c>
      <c r="E73" s="1">
        <v>-106.23455</v>
      </c>
      <c r="F73" s="1">
        <v>6580.86</v>
      </c>
      <c r="G73" s="1" t="s">
        <v>73</v>
      </c>
      <c r="H73" s="5">
        <v>39776</v>
      </c>
      <c r="I73" s="1">
        <v>875.6</v>
      </c>
      <c r="J73" s="1">
        <v>5</v>
      </c>
      <c r="K73" s="1">
        <v>859</v>
      </c>
      <c r="L73" s="1">
        <v>869</v>
      </c>
      <c r="M73" s="1" t="s">
        <v>87</v>
      </c>
      <c r="N73" s="1"/>
      <c r="P73" s="1" t="s">
        <v>29</v>
      </c>
      <c r="Q73" s="1" t="s">
        <v>25</v>
      </c>
      <c r="R73" s="1" t="s">
        <v>26</v>
      </c>
      <c r="T73" s="1" t="s">
        <v>27</v>
      </c>
      <c r="U73" s="1" t="s">
        <v>30</v>
      </c>
      <c r="V73" s="1" t="s">
        <v>28</v>
      </c>
      <c r="W73" s="1">
        <v>7.25</v>
      </c>
      <c r="X73" s="11">
        <v>40752</v>
      </c>
      <c r="Y73" s="1">
        <v>3</v>
      </c>
      <c r="Z73" s="11">
        <v>43761</v>
      </c>
      <c r="AA73" s="1">
        <v>35</v>
      </c>
      <c r="AB73" s="1" t="s">
        <v>42</v>
      </c>
      <c r="AC73" s="1"/>
      <c r="AD73" s="1" t="s">
        <v>41</v>
      </c>
      <c r="AE73" s="1"/>
    </row>
    <row r="74" spans="1:31" x14ac:dyDescent="0.25">
      <c r="A74" s="1">
        <f t="shared" si="1"/>
        <v>72</v>
      </c>
      <c r="B74" s="1" t="s">
        <v>191</v>
      </c>
      <c r="C74" s="1" t="s">
        <v>57</v>
      </c>
      <c r="D74" s="1">
        <v>35.839390000000002</v>
      </c>
      <c r="E74" s="1">
        <v>-106.26278000000001</v>
      </c>
      <c r="F74" s="1">
        <v>6719.24</v>
      </c>
      <c r="G74" s="1" t="s">
        <v>73</v>
      </c>
      <c r="I74" s="1"/>
      <c r="J74" s="1"/>
      <c r="K74" s="1">
        <v>849.27</v>
      </c>
      <c r="L74" s="1">
        <v>870</v>
      </c>
      <c r="M74" s="1" t="s">
        <v>87</v>
      </c>
      <c r="N74" s="1"/>
      <c r="P74" s="1" t="s">
        <v>29</v>
      </c>
      <c r="Q74" s="1" t="s">
        <v>25</v>
      </c>
      <c r="T74" s="1" t="s">
        <v>27</v>
      </c>
      <c r="U74" s="1" t="s">
        <v>30</v>
      </c>
      <c r="V74" s="1" t="s">
        <v>28</v>
      </c>
      <c r="W74" s="1">
        <v>5.45</v>
      </c>
      <c r="X74" s="11">
        <v>40232</v>
      </c>
      <c r="Y74" s="1">
        <v>3</v>
      </c>
      <c r="Z74" s="11">
        <v>43768</v>
      </c>
      <c r="AA74" s="1">
        <v>19</v>
      </c>
      <c r="AB74" s="1" t="s">
        <v>42</v>
      </c>
      <c r="AC74" s="1"/>
      <c r="AD74" s="1" t="s">
        <v>41</v>
      </c>
      <c r="AE74" s="1"/>
    </row>
    <row r="75" spans="1:31" x14ac:dyDescent="0.25">
      <c r="A75" s="1">
        <f t="shared" si="1"/>
        <v>73</v>
      </c>
      <c r="B75" s="1" t="s">
        <v>192</v>
      </c>
      <c r="C75" s="1" t="s">
        <v>57</v>
      </c>
      <c r="D75" s="1">
        <v>35.827300000000001</v>
      </c>
      <c r="E75" s="1">
        <v>-106.23824999999999</v>
      </c>
      <c r="F75" s="1">
        <v>6584.54</v>
      </c>
      <c r="G75" s="1" t="s">
        <v>143</v>
      </c>
      <c r="I75" s="1"/>
      <c r="J75" s="1"/>
      <c r="K75" s="1">
        <v>845</v>
      </c>
      <c r="L75" s="1">
        <v>855</v>
      </c>
      <c r="M75" s="1" t="s">
        <v>193</v>
      </c>
      <c r="N75" s="1"/>
      <c r="P75" s="1" t="s">
        <v>29</v>
      </c>
      <c r="Q75" s="1" t="s">
        <v>25</v>
      </c>
      <c r="T75" s="1" t="s">
        <v>27</v>
      </c>
      <c r="U75" s="1" t="s">
        <v>30</v>
      </c>
      <c r="V75" s="1" t="s">
        <v>28</v>
      </c>
      <c r="W75" s="1">
        <v>8.85</v>
      </c>
      <c r="X75" s="11">
        <v>40240</v>
      </c>
      <c r="Y75" s="1">
        <v>3</v>
      </c>
      <c r="Z75" s="11">
        <v>43767</v>
      </c>
      <c r="AA75" s="1">
        <v>36</v>
      </c>
      <c r="AB75" s="1" t="s">
        <v>42</v>
      </c>
      <c r="AC75" s="1" t="s">
        <v>40</v>
      </c>
      <c r="AD75" s="1" t="s">
        <v>41</v>
      </c>
      <c r="AE75" s="1"/>
    </row>
    <row r="76" spans="1:31" x14ac:dyDescent="0.25">
      <c r="A76" s="1">
        <f t="shared" si="1"/>
        <v>74</v>
      </c>
      <c r="B76" s="1" t="s">
        <v>194</v>
      </c>
      <c r="C76" s="1" t="s">
        <v>57</v>
      </c>
      <c r="D76" s="1">
        <v>35.827300000000001</v>
      </c>
      <c r="E76" s="1">
        <v>-106.23824999999999</v>
      </c>
      <c r="F76" s="1">
        <v>6584.54</v>
      </c>
      <c r="G76" s="1" t="s">
        <v>104</v>
      </c>
      <c r="I76" s="1"/>
      <c r="J76" s="1"/>
      <c r="K76" s="1">
        <v>905.6</v>
      </c>
      <c r="L76" s="1">
        <v>926.4</v>
      </c>
      <c r="M76" s="1" t="s">
        <v>195</v>
      </c>
      <c r="N76" s="1"/>
      <c r="P76" s="1" t="s">
        <v>29</v>
      </c>
      <c r="Q76" s="1" t="s">
        <v>25</v>
      </c>
      <c r="T76" s="1" t="s">
        <v>27</v>
      </c>
      <c r="U76" s="1" t="s">
        <v>30</v>
      </c>
      <c r="V76" s="1" t="s">
        <v>28</v>
      </c>
      <c r="W76" s="1">
        <v>4.8899999999999997</v>
      </c>
      <c r="X76" s="11">
        <v>40338</v>
      </c>
      <c r="Y76" s="1">
        <v>3</v>
      </c>
      <c r="Z76" s="11">
        <v>43767</v>
      </c>
      <c r="AA76" s="1">
        <v>21</v>
      </c>
      <c r="AB76" s="1" t="s">
        <v>42</v>
      </c>
      <c r="AC76" s="1"/>
      <c r="AD76" s="1" t="s">
        <v>41</v>
      </c>
      <c r="AE76" s="1"/>
    </row>
    <row r="77" spans="1:31" x14ac:dyDescent="0.25">
      <c r="A77" s="1">
        <f t="shared" si="1"/>
        <v>75</v>
      </c>
      <c r="B77" s="1" t="s">
        <v>196</v>
      </c>
      <c r="C77" s="1" t="s">
        <v>57</v>
      </c>
      <c r="D77" s="1">
        <v>35.84263</v>
      </c>
      <c r="E77" s="1">
        <v>-106.26934</v>
      </c>
      <c r="F77" s="1">
        <v>6762.17</v>
      </c>
      <c r="G77" s="1" t="s">
        <v>73</v>
      </c>
      <c r="I77" s="1"/>
      <c r="J77" s="1"/>
      <c r="K77" s="1">
        <v>914.96</v>
      </c>
      <c r="L77" s="1">
        <v>925.24</v>
      </c>
      <c r="M77" s="1" t="s">
        <v>139</v>
      </c>
      <c r="N77" s="1"/>
      <c r="P77" s="1" t="s">
        <v>29</v>
      </c>
      <c r="Q77" s="1" t="s">
        <v>25</v>
      </c>
      <c r="T77" s="1" t="s">
        <v>27</v>
      </c>
      <c r="U77" s="1" t="s">
        <v>30</v>
      </c>
      <c r="V77" s="1" t="s">
        <v>28</v>
      </c>
      <c r="W77" s="1">
        <v>6.06</v>
      </c>
      <c r="X77" s="11">
        <v>40752</v>
      </c>
      <c r="Y77" s="1">
        <v>3</v>
      </c>
      <c r="Z77" s="11">
        <v>43767</v>
      </c>
      <c r="AA77" s="1">
        <v>17</v>
      </c>
      <c r="AB77" s="1" t="s">
        <v>42</v>
      </c>
      <c r="AC77" s="1"/>
      <c r="AD77" s="1" t="s">
        <v>41</v>
      </c>
      <c r="AE77" s="1"/>
    </row>
    <row r="78" spans="1:31" x14ac:dyDescent="0.25">
      <c r="A78" s="1">
        <f t="shared" si="1"/>
        <v>76</v>
      </c>
      <c r="B78" s="1" t="s">
        <v>197</v>
      </c>
      <c r="C78" s="1" t="s">
        <v>57</v>
      </c>
      <c r="D78" s="1">
        <v>35.84263</v>
      </c>
      <c r="E78" s="1">
        <v>-106.26934</v>
      </c>
      <c r="F78" s="1">
        <v>6762.17</v>
      </c>
      <c r="G78" s="1" t="s">
        <v>73</v>
      </c>
      <c r="I78" s="1"/>
      <c r="J78" s="1"/>
      <c r="K78" s="1">
        <v>1030.96</v>
      </c>
      <c r="L78" s="1">
        <v>1041</v>
      </c>
      <c r="M78" s="1" t="s">
        <v>141</v>
      </c>
      <c r="N78" s="1"/>
      <c r="P78" s="1" t="s">
        <v>29</v>
      </c>
      <c r="Q78" s="1" t="s">
        <v>25</v>
      </c>
      <c r="T78" s="1" t="s">
        <v>27</v>
      </c>
      <c r="U78" s="1" t="s">
        <v>30</v>
      </c>
      <c r="V78" s="1" t="s">
        <v>28</v>
      </c>
      <c r="W78" s="1">
        <v>5.53</v>
      </c>
      <c r="X78" s="11">
        <v>40752</v>
      </c>
      <c r="Y78" s="1">
        <v>3</v>
      </c>
      <c r="Z78" s="11">
        <v>43767</v>
      </c>
      <c r="AA78" s="1">
        <v>25</v>
      </c>
      <c r="AB78" s="1" t="s">
        <v>42</v>
      </c>
      <c r="AC78" s="1"/>
      <c r="AD78" s="1" t="s">
        <v>41</v>
      </c>
      <c r="AE78" s="1"/>
    </row>
    <row r="79" spans="1:31" x14ac:dyDescent="0.25">
      <c r="A79" s="1">
        <f t="shared" si="1"/>
        <v>77</v>
      </c>
      <c r="B79" s="1" t="s">
        <v>198</v>
      </c>
      <c r="C79" s="1" t="s">
        <v>57</v>
      </c>
      <c r="D79" s="1">
        <v>35.836089999999999</v>
      </c>
      <c r="E79" s="1">
        <v>-106.25543999999999</v>
      </c>
      <c r="F79" s="1">
        <v>6679.85</v>
      </c>
      <c r="G79" s="1" t="s">
        <v>73</v>
      </c>
      <c r="I79" s="1"/>
      <c r="J79" s="1"/>
      <c r="K79" s="1">
        <v>915</v>
      </c>
      <c r="L79" s="1">
        <v>925</v>
      </c>
      <c r="M79" s="1" t="s">
        <v>199</v>
      </c>
      <c r="N79" s="1"/>
      <c r="P79" s="1" t="s">
        <v>29</v>
      </c>
      <c r="Q79" s="1" t="s">
        <v>25</v>
      </c>
      <c r="T79" s="1" t="s">
        <v>27</v>
      </c>
      <c r="U79" s="1" t="s">
        <v>30</v>
      </c>
      <c r="V79" s="1" t="s">
        <v>28</v>
      </c>
      <c r="W79" s="1">
        <v>9.0299999999999994</v>
      </c>
      <c r="X79" s="11">
        <v>43759</v>
      </c>
      <c r="Y79" s="1">
        <v>9.0299999999999994</v>
      </c>
      <c r="Z79" s="11">
        <v>43759</v>
      </c>
      <c r="AA79" s="1">
        <v>17</v>
      </c>
      <c r="AB79" s="1" t="s">
        <v>42</v>
      </c>
      <c r="AC79" s="1" t="s">
        <v>40</v>
      </c>
      <c r="AD79" s="1" t="s">
        <v>41</v>
      </c>
      <c r="AE79" s="1"/>
    </row>
    <row r="80" spans="1:31" x14ac:dyDescent="0.25">
      <c r="A80" s="1">
        <f t="shared" si="1"/>
        <v>78</v>
      </c>
      <c r="B80" s="1"/>
      <c r="C80" s="1"/>
      <c r="D80" s="1"/>
      <c r="E80" s="1"/>
      <c r="G80" s="1"/>
      <c r="I80" s="1"/>
      <c r="J80" s="1"/>
      <c r="K80" s="1"/>
      <c r="L80" s="1"/>
      <c r="M80" s="1"/>
      <c r="N80" s="1"/>
      <c r="X80" s="11"/>
      <c r="Z80" s="11"/>
      <c r="AA80" s="1"/>
      <c r="AB80" s="1"/>
      <c r="AC80" s="1"/>
      <c r="AD80" s="1"/>
      <c r="AE80" s="1"/>
    </row>
    <row r="81" spans="2:31" x14ac:dyDescent="0.25">
      <c r="B81" s="1"/>
      <c r="C81" s="1"/>
      <c r="D81" s="1"/>
      <c r="E81" s="1"/>
      <c r="G81" s="1"/>
      <c r="I81" s="1"/>
      <c r="J81" s="1"/>
      <c r="K81" s="1"/>
      <c r="L81" s="1"/>
      <c r="M81" s="1"/>
      <c r="N81" s="1"/>
      <c r="AA81" s="1"/>
      <c r="AB81" s="1"/>
      <c r="AC81" s="1"/>
      <c r="AD81" s="1"/>
      <c r="AE81" s="1"/>
    </row>
    <row r="82" spans="2:31" x14ac:dyDescent="0.25">
      <c r="B82" s="1"/>
      <c r="C82" s="1"/>
      <c r="D82" s="1"/>
      <c r="E82" s="1"/>
      <c r="G82" s="1"/>
      <c r="I82" s="1"/>
      <c r="J82" s="1"/>
      <c r="K82" s="1"/>
      <c r="L82" s="1"/>
      <c r="M82" s="1"/>
      <c r="N82" s="1"/>
      <c r="AA82" s="1"/>
      <c r="AB82" s="1"/>
      <c r="AC82" s="1"/>
      <c r="AD82" s="1"/>
      <c r="AE82" s="1"/>
    </row>
    <row r="83" spans="2:31" x14ac:dyDescent="0.25">
      <c r="B83" s="1"/>
      <c r="C83" s="1"/>
      <c r="D83" s="1"/>
      <c r="E83" s="1"/>
      <c r="G83" s="1"/>
      <c r="I83" s="1"/>
      <c r="J83" s="1"/>
      <c r="K83" s="1"/>
      <c r="L83" s="1"/>
      <c r="M83" s="1"/>
      <c r="N83" s="1"/>
      <c r="AA83" s="1"/>
      <c r="AB83" s="1"/>
      <c r="AC83" s="1"/>
      <c r="AD83" s="1"/>
      <c r="AE83" s="1"/>
    </row>
    <row r="84" spans="2:31" x14ac:dyDescent="0.25">
      <c r="B84" s="1"/>
      <c r="C84" s="1"/>
      <c r="D84" s="1"/>
      <c r="E84" s="1"/>
      <c r="G84" s="1"/>
      <c r="I84" s="1"/>
      <c r="J84" s="1"/>
      <c r="K84" s="1"/>
      <c r="L84" s="1"/>
      <c r="M84" s="1"/>
      <c r="N84" s="1"/>
      <c r="AA84" s="1"/>
      <c r="AB84" s="1"/>
      <c r="AC84" s="1"/>
      <c r="AD84" s="1"/>
      <c r="AE84" s="1"/>
    </row>
    <row r="85" spans="2:31" x14ac:dyDescent="0.25">
      <c r="B85" s="1"/>
      <c r="C85" s="1"/>
      <c r="D85" s="1"/>
      <c r="E85" s="1"/>
      <c r="G85" s="1"/>
      <c r="I85" s="1"/>
      <c r="J85" s="1"/>
      <c r="K85" s="1"/>
      <c r="L85" s="1"/>
      <c r="M85" s="1"/>
      <c r="N85" s="1"/>
      <c r="AA85" s="1"/>
      <c r="AB85" s="1"/>
      <c r="AC85" s="1"/>
      <c r="AD85" s="1"/>
      <c r="AE85" s="1"/>
    </row>
    <row r="86" spans="2:31" x14ac:dyDescent="0.25">
      <c r="B86" s="1"/>
      <c r="C86" s="1"/>
      <c r="D86" s="1"/>
      <c r="E86" s="1"/>
      <c r="G86" s="1"/>
      <c r="I86" s="1"/>
      <c r="J86" s="1"/>
      <c r="K86" s="1"/>
      <c r="L86" s="1"/>
      <c r="M86" s="1"/>
      <c r="N86" s="1"/>
      <c r="AA86" s="1"/>
      <c r="AB86" s="1"/>
      <c r="AC86" s="1"/>
      <c r="AD86" s="1"/>
      <c r="AE86" s="1"/>
    </row>
    <row r="87" spans="2:31" x14ac:dyDescent="0.25">
      <c r="B87" s="1"/>
      <c r="C87" s="1"/>
      <c r="D87" s="1"/>
      <c r="E87" s="1"/>
      <c r="G87" s="1"/>
      <c r="I87" s="1"/>
      <c r="J87" s="1"/>
      <c r="K87" s="1"/>
      <c r="L87" s="1"/>
      <c r="M87" s="1"/>
      <c r="N87" s="1"/>
      <c r="AA87" s="1"/>
      <c r="AB87" s="1"/>
      <c r="AC87" s="1"/>
      <c r="AD87" s="1"/>
      <c r="AE87" s="1"/>
    </row>
    <row r="88" spans="2:31" x14ac:dyDescent="0.25">
      <c r="B88" s="1"/>
      <c r="C88" s="1"/>
      <c r="D88" s="1"/>
      <c r="E88" s="1"/>
      <c r="G88" s="1"/>
      <c r="I88" s="1"/>
      <c r="J88" s="1"/>
      <c r="K88" s="1"/>
      <c r="L88" s="1"/>
      <c r="M88" s="1"/>
      <c r="N88" s="1"/>
      <c r="AA88" s="1"/>
      <c r="AB88" s="1"/>
      <c r="AC88" s="1"/>
      <c r="AD88" s="1"/>
      <c r="AE88" s="1"/>
    </row>
    <row r="89" spans="2:31" x14ac:dyDescent="0.25">
      <c r="B89" s="1"/>
      <c r="C89" s="1"/>
      <c r="D89" s="1"/>
      <c r="E89" s="1"/>
      <c r="G89" s="1"/>
      <c r="I89" s="1"/>
      <c r="J89" s="1"/>
      <c r="K89" s="1"/>
      <c r="L89" s="1"/>
      <c r="M89" s="1"/>
      <c r="N89" s="1"/>
      <c r="AA89" s="1"/>
      <c r="AB89" s="1"/>
      <c r="AC89" s="1"/>
      <c r="AD89" s="1"/>
      <c r="AE89" s="1"/>
    </row>
    <row r="90" spans="2:31" x14ac:dyDescent="0.25">
      <c r="B90" s="1"/>
      <c r="C90" s="1"/>
      <c r="D90" s="1"/>
      <c r="E90" s="1"/>
      <c r="G90" s="1"/>
      <c r="I90" s="1"/>
      <c r="J90" s="1"/>
      <c r="K90" s="1"/>
      <c r="L90" s="1"/>
      <c r="M90" s="1"/>
      <c r="N90" s="1"/>
      <c r="AA90" s="1"/>
      <c r="AB90" s="1"/>
      <c r="AC90" s="1"/>
      <c r="AD90" s="1"/>
      <c r="AE90" s="1"/>
    </row>
    <row r="91" spans="2:31" x14ac:dyDescent="0.25">
      <c r="B91" s="1"/>
      <c r="C91" s="1"/>
      <c r="D91" s="1"/>
      <c r="E91" s="1"/>
      <c r="G91" s="1"/>
      <c r="I91" s="1"/>
      <c r="J91" s="1"/>
      <c r="K91" s="1"/>
      <c r="L91" s="1"/>
      <c r="M91" s="1"/>
      <c r="N91" s="1"/>
      <c r="AA91" s="1"/>
      <c r="AB91" s="1"/>
      <c r="AC91" s="1"/>
      <c r="AD91" s="1"/>
      <c r="AE91" s="1"/>
    </row>
    <row r="92" spans="2:31" x14ac:dyDescent="0.25">
      <c r="B92" s="1"/>
      <c r="C92" s="1"/>
      <c r="D92" s="1"/>
      <c r="E92" s="1"/>
      <c r="G92" s="1"/>
      <c r="I92" s="1"/>
      <c r="J92" s="1"/>
      <c r="K92" s="1"/>
      <c r="L92" s="1"/>
      <c r="M92" s="1"/>
      <c r="N92" s="1"/>
      <c r="AA92" s="1"/>
      <c r="AB92" s="1"/>
      <c r="AC92" s="1"/>
      <c r="AD92" s="1"/>
      <c r="AE92" s="1"/>
    </row>
    <row r="93" spans="2:31" x14ac:dyDescent="0.25">
      <c r="B93" s="1"/>
      <c r="C93" s="1"/>
      <c r="D93" s="1"/>
      <c r="E93" s="1"/>
      <c r="G93" s="1"/>
      <c r="I93" s="1"/>
      <c r="J93" s="1"/>
      <c r="K93" s="1"/>
      <c r="L93" s="1"/>
      <c r="M93" s="1"/>
      <c r="N93" s="1"/>
      <c r="AA93" s="1"/>
      <c r="AB93" s="1"/>
      <c r="AC93" s="1"/>
      <c r="AD93" s="1"/>
      <c r="AE93" s="1"/>
    </row>
    <row r="94" spans="2:31" x14ac:dyDescent="0.25">
      <c r="B94" s="1"/>
      <c r="C94" s="1"/>
      <c r="D94" s="1"/>
      <c r="E94" s="1"/>
      <c r="G94" s="1"/>
      <c r="I94" s="1"/>
      <c r="J94" s="1"/>
      <c r="K94" s="1"/>
      <c r="L94" s="1"/>
      <c r="M94" s="1"/>
      <c r="N94" s="1"/>
      <c r="AA94" s="1"/>
      <c r="AB94" s="1"/>
      <c r="AC94" s="1"/>
      <c r="AD94" s="1"/>
      <c r="AE94" s="1"/>
    </row>
    <row r="95" spans="2:31" x14ac:dyDescent="0.25">
      <c r="B95" s="1"/>
      <c r="C95" s="1"/>
      <c r="D95" s="1"/>
      <c r="E95" s="1"/>
      <c r="G95" s="1"/>
      <c r="I95" s="1"/>
      <c r="J95" s="1"/>
      <c r="K95" s="1"/>
      <c r="L95" s="1"/>
      <c r="M95" s="1"/>
      <c r="N95" s="1"/>
      <c r="AA95" s="1"/>
      <c r="AB95" s="1"/>
      <c r="AC95" s="1"/>
      <c r="AD95" s="1"/>
      <c r="AE95" s="1"/>
    </row>
    <row r="96" spans="2:31" x14ac:dyDescent="0.25">
      <c r="B96" s="1"/>
      <c r="C96" s="1"/>
      <c r="D96" s="1"/>
      <c r="E96" s="1"/>
      <c r="G96" s="1"/>
      <c r="I96" s="1"/>
      <c r="J96" s="1"/>
      <c r="K96" s="1"/>
      <c r="L96" s="1"/>
      <c r="M96" s="1"/>
      <c r="N96" s="1"/>
      <c r="AA96" s="1"/>
      <c r="AB96" s="1"/>
      <c r="AC96" s="1"/>
      <c r="AD96" s="1"/>
      <c r="AE96" s="1"/>
    </row>
    <row r="97" spans="2:31" x14ac:dyDescent="0.25">
      <c r="B97" s="1"/>
      <c r="C97" s="1"/>
      <c r="D97" s="1"/>
      <c r="E97" s="1"/>
      <c r="G97" s="1"/>
      <c r="I97" s="1"/>
      <c r="J97" s="1"/>
      <c r="K97" s="1"/>
      <c r="L97" s="1"/>
      <c r="M97" s="1"/>
      <c r="N97" s="1"/>
      <c r="AA97" s="1"/>
      <c r="AB97" s="1"/>
      <c r="AC97" s="1"/>
      <c r="AD97" s="1"/>
      <c r="AE97" s="1"/>
    </row>
    <row r="98" spans="2:31" x14ac:dyDescent="0.25">
      <c r="B98" s="1"/>
      <c r="C98" s="1"/>
      <c r="D98" s="1"/>
      <c r="E98" s="1"/>
      <c r="G98" s="1"/>
      <c r="I98" s="1"/>
      <c r="J98" s="1"/>
      <c r="K98" s="1"/>
      <c r="L98" s="1"/>
      <c r="M98" s="1"/>
      <c r="N98" s="1"/>
      <c r="AA98" s="1"/>
      <c r="AB98" s="1"/>
      <c r="AC98" s="1"/>
      <c r="AD98" s="1"/>
      <c r="AE98" s="1"/>
    </row>
    <row r="99" spans="2:31" x14ac:dyDescent="0.25">
      <c r="B99" s="1"/>
      <c r="C99" s="1"/>
      <c r="D99" s="1"/>
      <c r="E99" s="1"/>
      <c r="G99" s="1"/>
      <c r="I99" s="1"/>
      <c r="J99" s="1"/>
      <c r="K99" s="1"/>
      <c r="L99" s="1"/>
      <c r="M99" s="1"/>
      <c r="N99" s="1"/>
      <c r="AA99" s="1"/>
      <c r="AB99" s="1"/>
      <c r="AC99" s="1"/>
      <c r="AD99" s="1"/>
      <c r="AE99" s="1"/>
    </row>
    <row r="100" spans="2:31" x14ac:dyDescent="0.25">
      <c r="B100" s="1"/>
      <c r="C100" s="1"/>
      <c r="D100" s="1"/>
      <c r="E100" s="1"/>
      <c r="G100" s="1"/>
      <c r="I100" s="1"/>
      <c r="J100" s="1"/>
      <c r="K100" s="1"/>
      <c r="L100" s="1"/>
      <c r="M100" s="1"/>
      <c r="N100" s="1"/>
      <c r="AA100" s="1"/>
      <c r="AB100" s="1"/>
      <c r="AC100" s="1"/>
      <c r="AD100" s="1"/>
      <c r="AE100" s="1"/>
    </row>
    <row r="101" spans="2:31" x14ac:dyDescent="0.25">
      <c r="B101" s="1"/>
      <c r="C101" s="1"/>
      <c r="D101" s="1"/>
      <c r="E101" s="1"/>
      <c r="G101" s="1"/>
      <c r="I101" s="1"/>
      <c r="J101" s="1"/>
      <c r="K101" s="1"/>
      <c r="L101" s="1"/>
      <c r="M101" s="1"/>
      <c r="N101" s="1"/>
      <c r="AA101" s="1"/>
      <c r="AB101" s="1"/>
      <c r="AC101" s="1"/>
      <c r="AD101" s="1"/>
      <c r="AE101" s="1"/>
    </row>
    <row r="102" spans="2:31" x14ac:dyDescent="0.25">
      <c r="B102" s="1"/>
      <c r="C102" s="1"/>
      <c r="D102" s="1"/>
      <c r="E102" s="1"/>
      <c r="G102" s="1"/>
      <c r="I102" s="1"/>
      <c r="J102" s="1"/>
      <c r="K102" s="1"/>
      <c r="L102" s="1"/>
      <c r="M102" s="1"/>
      <c r="N102" s="1"/>
      <c r="AA102" s="1"/>
      <c r="AB102" s="1"/>
      <c r="AC102" s="1"/>
      <c r="AD102" s="1"/>
      <c r="AE102" s="1"/>
    </row>
    <row r="103" spans="2:31" x14ac:dyDescent="0.25">
      <c r="B103" s="1"/>
      <c r="C103" s="1"/>
      <c r="D103" s="1"/>
      <c r="E103" s="1"/>
      <c r="G103" s="1"/>
      <c r="I103" s="1"/>
      <c r="J103" s="1"/>
      <c r="K103" s="1"/>
      <c r="L103" s="1"/>
      <c r="M103" s="1"/>
      <c r="N103" s="1"/>
      <c r="AA103" s="1"/>
      <c r="AB103" s="1"/>
      <c r="AC103" s="1"/>
      <c r="AD103" s="1"/>
      <c r="AE103" s="1"/>
    </row>
    <row r="104" spans="2:31" x14ac:dyDescent="0.25">
      <c r="B104" s="1"/>
      <c r="C104" s="1"/>
      <c r="D104" s="1"/>
      <c r="E104" s="1"/>
      <c r="G104" s="1"/>
      <c r="I104" s="1"/>
      <c r="J104" s="1"/>
      <c r="K104" s="1"/>
      <c r="L104" s="1"/>
      <c r="M104" s="1"/>
      <c r="N104" s="1"/>
      <c r="AA104" s="1"/>
      <c r="AB104" s="1"/>
      <c r="AC104" s="1"/>
      <c r="AD104" s="1"/>
      <c r="AE104" s="1"/>
    </row>
    <row r="105" spans="2:31" x14ac:dyDescent="0.25">
      <c r="B105" s="1"/>
      <c r="C105" s="1"/>
      <c r="D105" s="1"/>
      <c r="E105" s="1"/>
      <c r="G105" s="1"/>
      <c r="I105" s="1"/>
      <c r="J105" s="1"/>
      <c r="K105" s="1"/>
      <c r="L105" s="1"/>
      <c r="M105" s="1"/>
      <c r="N105" s="1"/>
      <c r="AA105" s="1"/>
      <c r="AB105" s="1"/>
      <c r="AC105" s="1"/>
      <c r="AD105" s="1"/>
      <c r="AE105" s="1"/>
    </row>
    <row r="106" spans="2:31" x14ac:dyDescent="0.25">
      <c r="B106" s="1"/>
      <c r="C106" s="1"/>
      <c r="D106" s="1"/>
      <c r="E106" s="1"/>
      <c r="G106" s="1"/>
      <c r="I106" s="1"/>
      <c r="J106" s="1"/>
      <c r="K106" s="1"/>
      <c r="L106" s="1"/>
      <c r="M106" s="1"/>
      <c r="N106" s="1"/>
      <c r="AA106" s="1"/>
      <c r="AB106" s="1"/>
      <c r="AC106" s="1"/>
      <c r="AD106" s="1"/>
      <c r="AE106" s="1"/>
    </row>
    <row r="107" spans="2:31" x14ac:dyDescent="0.25">
      <c r="B107" s="1"/>
      <c r="C107" s="1"/>
      <c r="D107" s="1"/>
      <c r="E107" s="1"/>
      <c r="G107" s="1"/>
      <c r="I107" s="1"/>
      <c r="J107" s="1"/>
      <c r="K107" s="1"/>
      <c r="L107" s="1"/>
      <c r="M107" s="1"/>
      <c r="N107" s="1"/>
      <c r="AA107" s="1"/>
      <c r="AB107" s="1"/>
      <c r="AC107" s="1"/>
      <c r="AD107" s="1"/>
      <c r="AE107" s="1"/>
    </row>
    <row r="108" spans="2:31" x14ac:dyDescent="0.25">
      <c r="B108" s="1"/>
      <c r="C108" s="1"/>
      <c r="D108" s="1"/>
      <c r="E108" s="1"/>
      <c r="G108" s="1"/>
      <c r="I108" s="1"/>
      <c r="J108" s="1"/>
      <c r="K108" s="1"/>
      <c r="L108" s="1"/>
      <c r="M108" s="1"/>
      <c r="N108" s="1"/>
      <c r="AA108" s="1"/>
      <c r="AB108" s="1"/>
      <c r="AC108" s="1"/>
      <c r="AD108" s="1"/>
      <c r="AE108" s="1"/>
    </row>
    <row r="109" spans="2:31" x14ac:dyDescent="0.25">
      <c r="B109" s="1"/>
      <c r="C109" s="1"/>
      <c r="D109" s="1"/>
      <c r="E109" s="1"/>
      <c r="G109" s="1"/>
      <c r="I109" s="1"/>
      <c r="J109" s="1"/>
      <c r="K109" s="1"/>
      <c r="L109" s="1"/>
      <c r="M109" s="1"/>
      <c r="N109" s="1"/>
      <c r="AA109" s="1"/>
      <c r="AB109" s="1"/>
      <c r="AC109" s="1"/>
      <c r="AD109" s="1"/>
      <c r="AE109" s="1"/>
    </row>
    <row r="110" spans="2:31" x14ac:dyDescent="0.25">
      <c r="B110" s="1"/>
      <c r="C110" s="1"/>
      <c r="D110" s="1"/>
      <c r="E110" s="1"/>
      <c r="G110" s="1"/>
      <c r="I110" s="1"/>
      <c r="J110" s="1"/>
      <c r="K110" s="1"/>
      <c r="L110" s="1"/>
      <c r="M110" s="1"/>
      <c r="N110" s="1"/>
      <c r="AA110" s="1"/>
      <c r="AB110" s="1"/>
      <c r="AC110" s="1"/>
      <c r="AD110" s="1"/>
      <c r="AE110" s="1"/>
    </row>
    <row r="111" spans="2:31" x14ac:dyDescent="0.25">
      <c r="B111" s="1"/>
      <c r="C111" s="1"/>
      <c r="D111" s="1"/>
      <c r="E111" s="1"/>
      <c r="G111" s="1"/>
      <c r="I111" s="1"/>
      <c r="J111" s="1"/>
      <c r="K111" s="1"/>
      <c r="L111" s="1"/>
      <c r="M111" s="1"/>
      <c r="N111" s="1"/>
      <c r="AA111" s="1"/>
      <c r="AB111" s="1"/>
      <c r="AC111" s="1"/>
      <c r="AD111" s="1"/>
      <c r="AE111" s="1"/>
    </row>
    <row r="112" spans="2:31" x14ac:dyDescent="0.25">
      <c r="B112" s="1"/>
      <c r="C112" s="1"/>
      <c r="D112" s="1"/>
      <c r="E112" s="1"/>
      <c r="G112" s="1"/>
      <c r="I112" s="1"/>
      <c r="J112" s="1"/>
      <c r="K112" s="1"/>
      <c r="L112" s="1"/>
      <c r="M112" s="1"/>
      <c r="N112" s="1"/>
      <c r="AA112" s="1"/>
      <c r="AB112" s="1"/>
      <c r="AC112" s="1"/>
      <c r="AD112" s="1"/>
      <c r="AE112" s="1"/>
    </row>
    <row r="113" spans="2:31" x14ac:dyDescent="0.25">
      <c r="B113" s="1"/>
      <c r="C113" s="1"/>
      <c r="D113" s="1"/>
      <c r="E113" s="1"/>
      <c r="G113" s="1"/>
      <c r="I113" s="1"/>
      <c r="J113" s="1"/>
      <c r="K113" s="1"/>
      <c r="L113" s="1"/>
      <c r="M113" s="1"/>
      <c r="N113" s="1"/>
      <c r="AA113" s="1"/>
      <c r="AB113" s="1"/>
      <c r="AC113" s="1"/>
      <c r="AD113" s="1"/>
      <c r="AE113" s="1"/>
    </row>
    <row r="114" spans="2:31" x14ac:dyDescent="0.25">
      <c r="B114" s="1"/>
      <c r="C114" s="1"/>
      <c r="D114" s="1"/>
      <c r="E114" s="1"/>
      <c r="G114" s="1"/>
      <c r="I114" s="1"/>
      <c r="J114" s="1"/>
      <c r="K114" s="1"/>
      <c r="L114" s="1"/>
      <c r="M114" s="1"/>
      <c r="N114" s="1"/>
      <c r="AA114" s="1"/>
      <c r="AB114" s="1"/>
      <c r="AC114" s="1"/>
      <c r="AD114" s="1"/>
      <c r="AE114" s="1"/>
    </row>
    <row r="115" spans="2:31" x14ac:dyDescent="0.25">
      <c r="B115" s="1"/>
      <c r="C115" s="1"/>
      <c r="D115" s="1"/>
      <c r="E115" s="1"/>
      <c r="G115" s="1"/>
      <c r="I115" s="1"/>
      <c r="J115" s="1"/>
      <c r="K115" s="1"/>
      <c r="L115" s="1"/>
      <c r="M115" s="1"/>
      <c r="N115" s="1"/>
      <c r="AA115" s="1"/>
      <c r="AB115" s="1"/>
      <c r="AC115" s="1"/>
      <c r="AD115" s="1"/>
      <c r="AE115" s="1"/>
    </row>
    <row r="116" spans="2:31" x14ac:dyDescent="0.25">
      <c r="B116" s="1"/>
      <c r="C116" s="1"/>
      <c r="D116" s="1"/>
      <c r="E116" s="1"/>
      <c r="G116" s="1"/>
      <c r="I116" s="1"/>
      <c r="J116" s="1"/>
      <c r="K116" s="1"/>
      <c r="L116" s="1"/>
      <c r="M116" s="1"/>
      <c r="N116" s="1"/>
      <c r="AA116" s="1"/>
      <c r="AB116" s="1"/>
      <c r="AC116" s="1"/>
      <c r="AD116" s="1"/>
      <c r="AE116" s="1"/>
    </row>
    <row r="117" spans="2:31" x14ac:dyDescent="0.25">
      <c r="B117" s="1"/>
      <c r="C117" s="1"/>
      <c r="D117" s="1"/>
      <c r="E117" s="1"/>
      <c r="G117" s="1"/>
      <c r="I117" s="1"/>
      <c r="J117" s="1"/>
      <c r="K117" s="1"/>
      <c r="L117" s="1"/>
      <c r="M117" s="1"/>
      <c r="N117" s="1"/>
      <c r="AA117" s="1"/>
      <c r="AB117" s="1"/>
      <c r="AC117" s="1"/>
      <c r="AD117" s="1"/>
      <c r="AE117" s="1"/>
    </row>
    <row r="118" spans="2:31" x14ac:dyDescent="0.25">
      <c r="B118" s="1"/>
      <c r="C118" s="1"/>
      <c r="D118" s="1"/>
      <c r="E118" s="1"/>
      <c r="G118" s="1"/>
      <c r="I118" s="1"/>
      <c r="J118" s="1"/>
      <c r="K118" s="1"/>
      <c r="L118" s="1"/>
      <c r="M118" s="1"/>
      <c r="N118" s="1"/>
      <c r="AA118" s="1"/>
      <c r="AB118" s="1"/>
      <c r="AC118" s="1"/>
      <c r="AD118" s="1"/>
      <c r="AE118" s="1"/>
    </row>
    <row r="119" spans="2:31" x14ac:dyDescent="0.25">
      <c r="B119" s="1"/>
      <c r="C119" s="1"/>
      <c r="D119" s="1"/>
      <c r="E119" s="1"/>
      <c r="G119" s="1"/>
      <c r="I119" s="1"/>
      <c r="J119" s="1"/>
      <c r="K119" s="1"/>
      <c r="L119" s="1"/>
      <c r="M119" s="1"/>
      <c r="N119" s="1"/>
      <c r="AA119" s="1"/>
      <c r="AB119" s="1"/>
      <c r="AC119" s="1"/>
      <c r="AD119" s="1"/>
      <c r="AE119" s="1"/>
    </row>
    <row r="120" spans="2:31" x14ac:dyDescent="0.25">
      <c r="B120" s="1"/>
      <c r="C120" s="1"/>
      <c r="D120" s="1"/>
      <c r="E120" s="1"/>
      <c r="G120" s="1"/>
      <c r="I120" s="1"/>
      <c r="J120" s="1"/>
      <c r="K120" s="1"/>
      <c r="L120" s="1"/>
      <c r="M120" s="1"/>
      <c r="N120" s="1"/>
      <c r="AA120" s="1"/>
      <c r="AB120" s="1"/>
      <c r="AC120" s="1"/>
      <c r="AD120" s="1"/>
      <c r="AE120" s="1"/>
    </row>
    <row r="121" spans="2:31" x14ac:dyDescent="0.25">
      <c r="B121" s="1"/>
      <c r="C121" s="1"/>
      <c r="D121" s="1"/>
      <c r="E121" s="1"/>
      <c r="G121" s="1"/>
      <c r="I121" s="1"/>
      <c r="J121" s="1"/>
      <c r="K121" s="1"/>
      <c r="L121" s="1"/>
      <c r="M121" s="1"/>
      <c r="N121" s="1"/>
      <c r="AA121" s="1"/>
      <c r="AB121" s="1"/>
      <c r="AC121" s="1"/>
      <c r="AD121" s="1"/>
      <c r="AE121" s="1"/>
    </row>
    <row r="122" spans="2:31" x14ac:dyDescent="0.25">
      <c r="B122" s="1"/>
      <c r="C122" s="1"/>
      <c r="D122" s="1"/>
      <c r="E122" s="1"/>
      <c r="G122" s="1"/>
      <c r="I122" s="1"/>
      <c r="J122" s="1"/>
      <c r="K122" s="1"/>
      <c r="L122" s="1"/>
      <c r="M122" s="1"/>
      <c r="N122" s="1"/>
      <c r="AA122" s="1"/>
      <c r="AB122" s="1"/>
      <c r="AC122" s="1"/>
      <c r="AD122" s="1"/>
      <c r="AE122" s="1"/>
    </row>
    <row r="123" spans="2:31" x14ac:dyDescent="0.25">
      <c r="B123" s="1"/>
      <c r="C123" s="1"/>
      <c r="D123" s="1"/>
      <c r="E123" s="1"/>
      <c r="G123" s="1"/>
      <c r="I123" s="1"/>
      <c r="J123" s="1"/>
      <c r="K123" s="1"/>
      <c r="L123" s="1"/>
      <c r="M123" s="1"/>
      <c r="N123" s="1"/>
      <c r="AA123" s="1"/>
      <c r="AB123" s="1"/>
      <c r="AC123" s="1"/>
      <c r="AD123" s="1"/>
      <c r="AE123" s="1"/>
    </row>
    <row r="124" spans="2:31" x14ac:dyDescent="0.25">
      <c r="B124" s="1"/>
      <c r="C124" s="1"/>
      <c r="D124" s="1"/>
      <c r="E124" s="1"/>
      <c r="G124" s="1"/>
      <c r="I124" s="1"/>
      <c r="J124" s="1"/>
      <c r="K124" s="1"/>
      <c r="L124" s="1"/>
      <c r="M124" s="1"/>
      <c r="N124" s="1"/>
      <c r="AA124" s="1"/>
      <c r="AB124" s="1"/>
      <c r="AC124" s="1"/>
      <c r="AD124" s="1"/>
      <c r="AE124" s="1"/>
    </row>
    <row r="125" spans="2:31" x14ac:dyDescent="0.25">
      <c r="B125" s="1"/>
      <c r="C125" s="1"/>
      <c r="D125" s="1"/>
      <c r="E125" s="1"/>
      <c r="G125" s="1"/>
      <c r="I125" s="1"/>
      <c r="J125" s="1"/>
      <c r="K125" s="1"/>
      <c r="L125" s="1"/>
      <c r="M125" s="1"/>
      <c r="N125" s="1"/>
      <c r="AA125" s="1"/>
      <c r="AB125" s="1"/>
      <c r="AC125" s="1"/>
      <c r="AD125" s="1"/>
      <c r="AE125" s="1"/>
    </row>
    <row r="126" spans="2:31" x14ac:dyDescent="0.25">
      <c r="B126" s="1"/>
      <c r="C126" s="1"/>
      <c r="D126" s="1"/>
      <c r="E126" s="1"/>
      <c r="G126" s="1"/>
      <c r="I126" s="1"/>
      <c r="J126" s="1"/>
      <c r="K126" s="1"/>
      <c r="L126" s="1"/>
      <c r="M126" s="1"/>
      <c r="N126" s="1"/>
      <c r="AA126" s="1"/>
      <c r="AB126" s="1"/>
      <c r="AC126" s="1"/>
      <c r="AD126" s="1"/>
      <c r="AE126" s="1"/>
    </row>
    <row r="127" spans="2:31" x14ac:dyDescent="0.25">
      <c r="B127" s="1"/>
      <c r="C127" s="1"/>
      <c r="D127" s="1"/>
      <c r="E127" s="1"/>
      <c r="G127" s="1"/>
      <c r="I127" s="1"/>
      <c r="J127" s="1"/>
      <c r="K127" s="1"/>
      <c r="L127" s="1"/>
      <c r="M127" s="1"/>
      <c r="N127" s="1"/>
      <c r="AA127" s="1"/>
      <c r="AB127" s="1"/>
      <c r="AC127" s="1"/>
      <c r="AD127" s="1"/>
      <c r="AE127" s="1"/>
    </row>
    <row r="128" spans="2:31" x14ac:dyDescent="0.25">
      <c r="B128" s="1"/>
      <c r="C128" s="1"/>
      <c r="D128" s="1"/>
      <c r="E128" s="1"/>
      <c r="G128" s="1"/>
      <c r="I128" s="1"/>
      <c r="J128" s="1"/>
      <c r="K128" s="1"/>
      <c r="L128" s="1"/>
      <c r="M128" s="1"/>
      <c r="N128" s="1"/>
      <c r="AA128" s="1"/>
      <c r="AB128" s="1"/>
      <c r="AC128" s="1"/>
      <c r="AD128" s="1"/>
      <c r="AE128" s="1"/>
    </row>
    <row r="129" spans="2:31" x14ac:dyDescent="0.25">
      <c r="B129" s="1"/>
      <c r="C129" s="1"/>
      <c r="D129" s="1"/>
      <c r="E129" s="1"/>
      <c r="G129" s="1"/>
      <c r="I129" s="1"/>
      <c r="J129" s="1"/>
      <c r="K129" s="1"/>
      <c r="L129" s="1"/>
      <c r="M129" s="1"/>
      <c r="N129" s="1"/>
      <c r="AA129" s="1"/>
      <c r="AB129" s="1"/>
      <c r="AC129" s="1"/>
      <c r="AD129" s="1"/>
      <c r="AE129" s="1"/>
    </row>
    <row r="130" spans="2:31" x14ac:dyDescent="0.25">
      <c r="B130" s="1"/>
      <c r="C130" s="1"/>
      <c r="D130" s="1"/>
      <c r="E130" s="1"/>
      <c r="G130" s="1"/>
      <c r="I130" s="1"/>
      <c r="J130" s="1"/>
      <c r="K130" s="1"/>
      <c r="L130" s="1"/>
      <c r="M130" s="1"/>
      <c r="N130" s="1"/>
      <c r="AA130" s="1"/>
      <c r="AB130" s="1"/>
      <c r="AC130" s="1"/>
      <c r="AD130" s="1"/>
      <c r="AE130" s="1"/>
    </row>
    <row r="131" spans="2:31" x14ac:dyDescent="0.25">
      <c r="B131" s="1"/>
      <c r="C131" s="1"/>
      <c r="D131" s="1"/>
      <c r="E131" s="1"/>
      <c r="G131" s="1"/>
      <c r="I131" s="1"/>
      <c r="J131" s="1"/>
      <c r="K131" s="1"/>
      <c r="L131" s="1"/>
      <c r="M131" s="1"/>
      <c r="N131" s="1"/>
      <c r="AA131" s="1"/>
      <c r="AB131" s="1"/>
      <c r="AC131" s="1"/>
      <c r="AD131" s="1"/>
      <c r="AE131" s="1"/>
    </row>
    <row r="132" spans="2:31" x14ac:dyDescent="0.25">
      <c r="B132" s="1"/>
      <c r="C132" s="1"/>
      <c r="D132" s="1"/>
      <c r="E132" s="1"/>
      <c r="G132" s="1"/>
      <c r="I132" s="1"/>
      <c r="J132" s="1"/>
      <c r="K132" s="1"/>
      <c r="L132" s="1"/>
      <c r="M132" s="1"/>
      <c r="N132" s="1"/>
      <c r="AA132" s="1"/>
      <c r="AB132" s="1"/>
      <c r="AC132" s="1"/>
      <c r="AD132" s="1"/>
      <c r="AE132" s="1"/>
    </row>
    <row r="133" spans="2:31" x14ac:dyDescent="0.25">
      <c r="B133" s="1"/>
      <c r="C133" s="1"/>
      <c r="D133" s="1"/>
      <c r="E133" s="1"/>
      <c r="G133" s="1"/>
      <c r="I133" s="1"/>
      <c r="J133" s="1"/>
      <c r="K133" s="1"/>
      <c r="L133" s="1"/>
      <c r="M133" s="1"/>
      <c r="N133" s="1"/>
      <c r="AA133" s="1"/>
      <c r="AB133" s="1"/>
      <c r="AC133" s="1"/>
      <c r="AD133" s="1"/>
      <c r="AE133" s="1"/>
    </row>
    <row r="134" spans="2:31" x14ac:dyDescent="0.25">
      <c r="B134" s="1"/>
      <c r="C134" s="1"/>
      <c r="D134" s="1"/>
      <c r="E134" s="1"/>
      <c r="G134" s="1"/>
      <c r="I134" s="1"/>
      <c r="J134" s="1"/>
      <c r="K134" s="1"/>
      <c r="L134" s="1"/>
      <c r="M134" s="1"/>
      <c r="N134" s="1"/>
      <c r="AA134" s="1"/>
      <c r="AB134" s="1"/>
      <c r="AC134" s="1"/>
      <c r="AD134" s="1"/>
      <c r="AE134" s="1"/>
    </row>
    <row r="135" spans="2:31" x14ac:dyDescent="0.25">
      <c r="B135" s="1"/>
      <c r="C135" s="1"/>
      <c r="D135" s="1"/>
      <c r="E135" s="1"/>
      <c r="G135" s="1"/>
      <c r="I135" s="1"/>
      <c r="J135" s="1"/>
      <c r="K135" s="1"/>
      <c r="L135" s="1"/>
      <c r="M135" s="1"/>
      <c r="N135" s="1"/>
      <c r="AA135" s="1"/>
      <c r="AB135" s="1"/>
      <c r="AC135" s="1"/>
      <c r="AD135" s="1"/>
      <c r="AE135" s="1"/>
    </row>
    <row r="136" spans="2:31" x14ac:dyDescent="0.25">
      <c r="B136" s="1"/>
      <c r="C136" s="1"/>
      <c r="D136" s="1"/>
      <c r="E136" s="1"/>
      <c r="G136" s="1"/>
      <c r="I136" s="1"/>
      <c r="J136" s="1"/>
      <c r="K136" s="1"/>
      <c r="L136" s="1"/>
      <c r="M136" s="1"/>
      <c r="N136" s="1"/>
      <c r="AA136" s="1"/>
      <c r="AB136" s="1"/>
      <c r="AC136" s="1"/>
      <c r="AD136" s="1"/>
      <c r="AE136" s="1"/>
    </row>
    <row r="137" spans="2:31" x14ac:dyDescent="0.25">
      <c r="B137" s="1"/>
      <c r="C137" s="1"/>
      <c r="D137" s="1"/>
      <c r="E137" s="1"/>
      <c r="G137" s="1"/>
      <c r="I137" s="1"/>
      <c r="J137" s="1"/>
      <c r="K137" s="1"/>
      <c r="L137" s="1"/>
      <c r="M137" s="1"/>
      <c r="N137" s="1"/>
      <c r="AA137" s="1"/>
      <c r="AB137" s="1"/>
      <c r="AC137" s="1"/>
      <c r="AD137" s="1"/>
      <c r="AE137" s="1"/>
    </row>
    <row r="138" spans="2:31" x14ac:dyDescent="0.25">
      <c r="B138" s="1"/>
      <c r="C138" s="1"/>
      <c r="D138" s="1"/>
      <c r="E138" s="1"/>
      <c r="G138" s="1"/>
      <c r="I138" s="1"/>
      <c r="J138" s="1"/>
      <c r="K138" s="1"/>
      <c r="L138" s="1"/>
      <c r="M138" s="1"/>
      <c r="N138" s="1"/>
      <c r="AA138" s="1"/>
      <c r="AB138" s="1"/>
      <c r="AC138" s="1"/>
      <c r="AD138" s="1"/>
      <c r="AE138" s="1"/>
    </row>
    <row r="139" spans="2:31" x14ac:dyDescent="0.25">
      <c r="B139" s="1"/>
      <c r="C139" s="1"/>
      <c r="D139" s="1"/>
      <c r="E139" s="1"/>
      <c r="G139" s="1"/>
      <c r="I139" s="1"/>
      <c r="J139" s="1"/>
      <c r="K139" s="1"/>
      <c r="L139" s="1"/>
      <c r="M139" s="1"/>
      <c r="N139" s="1"/>
      <c r="AA139" s="1"/>
      <c r="AB139" s="1"/>
      <c r="AC139" s="1"/>
      <c r="AD139" s="1"/>
      <c r="AE139" s="1"/>
    </row>
    <row r="140" spans="2:31" x14ac:dyDescent="0.25">
      <c r="B140" s="1"/>
      <c r="C140" s="1"/>
      <c r="D140" s="1"/>
      <c r="E140" s="1"/>
      <c r="G140" s="1"/>
      <c r="I140" s="1"/>
      <c r="J140" s="1"/>
      <c r="K140" s="1"/>
      <c r="L140" s="1"/>
      <c r="M140" s="1"/>
      <c r="N140" s="1"/>
      <c r="AA140" s="1"/>
      <c r="AB140" s="1"/>
      <c r="AC140" s="1"/>
      <c r="AD140" s="1"/>
      <c r="AE140" s="1"/>
    </row>
    <row r="141" spans="2:31" x14ac:dyDescent="0.25">
      <c r="B141" s="1"/>
      <c r="C141" s="1"/>
      <c r="D141" s="1"/>
      <c r="E141" s="1"/>
      <c r="G141" s="1"/>
      <c r="I141" s="1"/>
      <c r="J141" s="1"/>
      <c r="K141" s="1"/>
      <c r="L141" s="1"/>
      <c r="M141" s="1"/>
      <c r="N141" s="1"/>
      <c r="AA141" s="1"/>
      <c r="AB141" s="1"/>
      <c r="AC141" s="1"/>
      <c r="AD141" s="1"/>
      <c r="AE141" s="1"/>
    </row>
    <row r="142" spans="2:31" x14ac:dyDescent="0.25">
      <c r="B142" s="1"/>
      <c r="C142" s="1"/>
      <c r="D142" s="1"/>
      <c r="E142" s="1"/>
      <c r="G142" s="1"/>
      <c r="I142" s="1"/>
      <c r="J142" s="1"/>
      <c r="K142" s="1"/>
      <c r="L142" s="1"/>
      <c r="M142" s="1"/>
      <c r="N142" s="1"/>
      <c r="AA142" s="1"/>
      <c r="AB142" s="1"/>
      <c r="AC142" s="1"/>
      <c r="AD142" s="1"/>
      <c r="AE142" s="1"/>
    </row>
    <row r="143" spans="2:31" x14ac:dyDescent="0.25">
      <c r="B143" s="1"/>
      <c r="C143" s="1"/>
      <c r="D143" s="1"/>
      <c r="E143" s="1"/>
      <c r="G143" s="1"/>
      <c r="I143" s="1"/>
      <c r="J143" s="1"/>
      <c r="K143" s="1"/>
      <c r="L143" s="1"/>
      <c r="M143" s="1"/>
      <c r="N143" s="1"/>
      <c r="AA143" s="1"/>
      <c r="AB143" s="1"/>
      <c r="AC143" s="1"/>
      <c r="AD143" s="1"/>
      <c r="AE143" s="1"/>
    </row>
    <row r="144" spans="2:31" x14ac:dyDescent="0.25">
      <c r="B144" s="1"/>
      <c r="C144" s="1"/>
      <c r="D144" s="1"/>
      <c r="E144" s="1"/>
      <c r="G144" s="1"/>
      <c r="I144" s="1"/>
      <c r="J144" s="1"/>
      <c r="K144" s="1"/>
      <c r="L144" s="1"/>
      <c r="M144" s="1"/>
      <c r="N144" s="1"/>
      <c r="AA144" s="1"/>
      <c r="AB144" s="1"/>
      <c r="AC144" s="1"/>
      <c r="AD144" s="1"/>
      <c r="AE144" s="1"/>
    </row>
    <row r="145" spans="2:31" x14ac:dyDescent="0.25">
      <c r="B145" s="1"/>
      <c r="C145" s="1"/>
      <c r="D145" s="1"/>
      <c r="E145" s="1"/>
      <c r="G145" s="1"/>
      <c r="I145" s="1"/>
      <c r="J145" s="1"/>
      <c r="K145" s="1"/>
      <c r="L145" s="1"/>
      <c r="M145" s="1"/>
      <c r="N145" s="1"/>
      <c r="AA145" s="1"/>
      <c r="AB145" s="1"/>
      <c r="AC145" s="1"/>
      <c r="AD145" s="1"/>
      <c r="AE145" s="1"/>
    </row>
    <row r="146" spans="2:31" x14ac:dyDescent="0.25">
      <c r="B146" s="1"/>
      <c r="C146" s="1"/>
      <c r="D146" s="1"/>
      <c r="E146" s="1"/>
      <c r="G146" s="1"/>
      <c r="I146" s="1"/>
      <c r="J146" s="1"/>
      <c r="K146" s="1"/>
      <c r="L146" s="1"/>
      <c r="M146" s="1"/>
      <c r="N146" s="1"/>
      <c r="AA146" s="1"/>
      <c r="AB146" s="1"/>
      <c r="AC146" s="1"/>
      <c r="AD146" s="1"/>
      <c r="AE146" s="1"/>
    </row>
    <row r="147" spans="2:31" x14ac:dyDescent="0.25">
      <c r="B147" s="1"/>
      <c r="C147" s="1"/>
      <c r="D147" s="1"/>
      <c r="E147" s="1"/>
      <c r="G147" s="1"/>
      <c r="I147" s="1"/>
      <c r="J147" s="1"/>
      <c r="K147" s="1"/>
      <c r="L147" s="1"/>
      <c r="M147" s="1"/>
      <c r="N147" s="1"/>
      <c r="AA147" s="1"/>
      <c r="AB147" s="1"/>
      <c r="AC147" s="1"/>
      <c r="AD147" s="1"/>
      <c r="AE147" s="1"/>
    </row>
    <row r="148" spans="2:31" x14ac:dyDescent="0.25">
      <c r="B148" s="1"/>
      <c r="C148" s="1"/>
      <c r="D148" s="1"/>
      <c r="E148" s="1"/>
      <c r="G148" s="1"/>
      <c r="I148" s="1"/>
      <c r="J148" s="1"/>
      <c r="K148" s="1"/>
      <c r="L148" s="1"/>
      <c r="M148" s="1"/>
      <c r="N148" s="1"/>
      <c r="AA148" s="1"/>
      <c r="AB148" s="1"/>
      <c r="AC148" s="1"/>
      <c r="AD148" s="1"/>
      <c r="AE148" s="1"/>
    </row>
    <row r="149" spans="2:31" x14ac:dyDescent="0.25">
      <c r="B149" s="1"/>
      <c r="C149" s="1"/>
      <c r="D149" s="1"/>
      <c r="E149" s="1"/>
      <c r="G149" s="1"/>
      <c r="I149" s="1"/>
      <c r="J149" s="1"/>
      <c r="K149" s="1"/>
      <c r="L149" s="1"/>
      <c r="M149" s="1"/>
      <c r="N149" s="1"/>
      <c r="AA149" s="1"/>
      <c r="AB149" s="1"/>
      <c r="AC149" s="1"/>
      <c r="AD149" s="1"/>
      <c r="AE149" s="1"/>
    </row>
    <row r="150" spans="2:31" x14ac:dyDescent="0.25">
      <c r="B150" s="1"/>
      <c r="C150" s="1"/>
      <c r="D150" s="1"/>
      <c r="E150" s="1"/>
      <c r="G150" s="1"/>
      <c r="I150" s="1"/>
      <c r="J150" s="1"/>
      <c r="K150" s="1"/>
      <c r="L150" s="1"/>
      <c r="M150" s="1"/>
      <c r="N150" s="1"/>
      <c r="AA150" s="1"/>
      <c r="AB150" s="1"/>
      <c r="AC150" s="1"/>
      <c r="AD150" s="1"/>
      <c r="AE150" s="1"/>
    </row>
    <row r="151" spans="2:31" x14ac:dyDescent="0.25">
      <c r="B151" s="1"/>
      <c r="C151" s="1"/>
      <c r="D151" s="1"/>
      <c r="E151" s="1"/>
      <c r="G151" s="1"/>
      <c r="I151" s="1"/>
      <c r="J151" s="1"/>
      <c r="K151" s="1"/>
      <c r="L151" s="1"/>
      <c r="M151" s="1"/>
      <c r="N151" s="1"/>
      <c r="AA151" s="1"/>
      <c r="AB151" s="1"/>
      <c r="AC151" s="1"/>
      <c r="AD151" s="1"/>
      <c r="AE151" s="1"/>
    </row>
    <row r="152" spans="2:31" x14ac:dyDescent="0.25">
      <c r="B152" s="1"/>
      <c r="C152" s="1"/>
      <c r="D152" s="1"/>
      <c r="E152" s="1"/>
      <c r="G152" s="1"/>
      <c r="I152" s="1"/>
      <c r="J152" s="1"/>
      <c r="K152" s="1"/>
      <c r="L152" s="1"/>
      <c r="M152" s="1"/>
      <c r="N152" s="1"/>
      <c r="AA152" s="1"/>
      <c r="AB152" s="1"/>
      <c r="AC152" s="1"/>
      <c r="AD152" s="1"/>
      <c r="AE152" s="1"/>
    </row>
    <row r="153" spans="2:31" x14ac:dyDescent="0.25">
      <c r="B153" s="1"/>
      <c r="C153" s="1"/>
      <c r="D153" s="1"/>
      <c r="E153" s="1"/>
      <c r="G153" s="1"/>
      <c r="I153" s="1"/>
      <c r="J153" s="1"/>
      <c r="K153" s="1"/>
      <c r="L153" s="1"/>
      <c r="M153" s="1"/>
      <c r="N153" s="1"/>
      <c r="AA153" s="1"/>
      <c r="AB153" s="1"/>
      <c r="AC153" s="1"/>
      <c r="AD153" s="1"/>
      <c r="AE153" s="1"/>
    </row>
    <row r="154" spans="2:31" x14ac:dyDescent="0.25">
      <c r="B154" s="1"/>
      <c r="C154" s="1"/>
      <c r="D154" s="1"/>
      <c r="E154" s="1"/>
      <c r="G154" s="1"/>
      <c r="I154" s="1"/>
      <c r="J154" s="1"/>
      <c r="K154" s="1"/>
      <c r="L154" s="1"/>
      <c r="M154" s="1"/>
      <c r="N154" s="1"/>
      <c r="AA154" s="1"/>
      <c r="AB154" s="1"/>
      <c r="AC154" s="1"/>
      <c r="AD154" s="1"/>
      <c r="AE154" s="1"/>
    </row>
    <row r="155" spans="2:31" x14ac:dyDescent="0.25">
      <c r="B155" s="1"/>
      <c r="C155" s="1"/>
      <c r="D155" s="1"/>
      <c r="E155" s="1"/>
      <c r="G155" s="1"/>
      <c r="I155" s="1"/>
      <c r="J155" s="1"/>
      <c r="K155" s="1"/>
      <c r="L155" s="1"/>
      <c r="M155" s="1"/>
      <c r="N155" s="1"/>
      <c r="AA155" s="1"/>
      <c r="AB155" s="1"/>
      <c r="AC155" s="1"/>
      <c r="AD155" s="1"/>
      <c r="AE155" s="1"/>
    </row>
    <row r="156" spans="2:31" x14ac:dyDescent="0.25">
      <c r="B156" s="1"/>
      <c r="C156" s="1"/>
      <c r="D156" s="1"/>
      <c r="E156" s="1"/>
      <c r="G156" s="1"/>
      <c r="I156" s="1"/>
      <c r="J156" s="1"/>
      <c r="K156" s="1"/>
      <c r="L156" s="1"/>
      <c r="M156" s="1"/>
      <c r="N156" s="1"/>
      <c r="AA156" s="1"/>
      <c r="AB156" s="1"/>
      <c r="AC156" s="1"/>
      <c r="AD156" s="1"/>
      <c r="AE156" s="1"/>
    </row>
    <row r="157" spans="2:31" x14ac:dyDescent="0.25">
      <c r="B157" s="1"/>
      <c r="C157" s="1"/>
      <c r="D157" s="1"/>
      <c r="E157" s="1"/>
      <c r="G157" s="1"/>
      <c r="I157" s="1"/>
      <c r="J157" s="1"/>
      <c r="K157" s="1"/>
      <c r="L157" s="1"/>
      <c r="M157" s="1"/>
      <c r="N157" s="1"/>
      <c r="AA157" s="1"/>
      <c r="AB157" s="1"/>
      <c r="AC157" s="1"/>
      <c r="AD157" s="1"/>
      <c r="AE157" s="1"/>
    </row>
    <row r="158" spans="2:31" x14ac:dyDescent="0.25">
      <c r="B158" s="1"/>
      <c r="C158" s="1"/>
      <c r="D158" s="1"/>
      <c r="E158" s="1"/>
      <c r="G158" s="1"/>
      <c r="I158" s="1"/>
      <c r="J158" s="1"/>
      <c r="K158" s="1"/>
      <c r="L158" s="1"/>
      <c r="M158" s="1"/>
      <c r="N158" s="1"/>
      <c r="AA158" s="1"/>
      <c r="AB158" s="1"/>
      <c r="AC158" s="1"/>
      <c r="AD158" s="1"/>
      <c r="AE158" s="1"/>
    </row>
    <row r="159" spans="2:31" x14ac:dyDescent="0.25">
      <c r="B159" s="1"/>
      <c r="C159" s="1"/>
      <c r="D159" s="1"/>
      <c r="E159" s="1"/>
      <c r="G159" s="1"/>
      <c r="I159" s="1"/>
      <c r="J159" s="1"/>
      <c r="K159" s="1"/>
      <c r="L159" s="1"/>
      <c r="M159" s="1"/>
      <c r="N159" s="1"/>
      <c r="AA159" s="1"/>
      <c r="AB159" s="1"/>
      <c r="AC159" s="1"/>
      <c r="AD159" s="1"/>
      <c r="AE159" s="1"/>
    </row>
    <row r="160" spans="2:31" x14ac:dyDescent="0.25">
      <c r="B160" s="1"/>
      <c r="C160" s="1"/>
      <c r="D160" s="1"/>
      <c r="E160" s="1"/>
      <c r="G160" s="1"/>
      <c r="I160" s="1"/>
      <c r="J160" s="1"/>
      <c r="K160" s="1"/>
      <c r="L160" s="1"/>
      <c r="M160" s="1"/>
      <c r="N160" s="1"/>
      <c r="AA160" s="1"/>
      <c r="AB160" s="1"/>
      <c r="AC160" s="1"/>
      <c r="AD160" s="1"/>
      <c r="AE160" s="1"/>
    </row>
    <row r="161" spans="2:31" x14ac:dyDescent="0.25">
      <c r="B161" s="1"/>
      <c r="C161" s="1"/>
      <c r="D161" s="1"/>
      <c r="E161" s="1"/>
      <c r="G161" s="1"/>
      <c r="I161" s="1"/>
      <c r="J161" s="1"/>
      <c r="K161" s="1"/>
      <c r="L161" s="1"/>
      <c r="M161" s="1"/>
      <c r="N161" s="1"/>
      <c r="AA161" s="1"/>
      <c r="AB161" s="1"/>
      <c r="AC161" s="1"/>
      <c r="AD161" s="1"/>
      <c r="AE161" s="1"/>
    </row>
    <row r="162" spans="2:31" x14ac:dyDescent="0.25">
      <c r="B162" s="1"/>
      <c r="C162" s="1"/>
      <c r="D162" s="1"/>
      <c r="E162" s="1"/>
      <c r="G162" s="1"/>
      <c r="I162" s="1"/>
      <c r="J162" s="1"/>
      <c r="K162" s="1"/>
      <c r="L162" s="1"/>
      <c r="M162" s="1"/>
      <c r="N162" s="1"/>
      <c r="AA162" s="1"/>
      <c r="AB162" s="1"/>
      <c r="AC162" s="1"/>
      <c r="AD162" s="1"/>
      <c r="AE162" s="1"/>
    </row>
    <row r="163" spans="2:31" x14ac:dyDescent="0.25">
      <c r="B163" s="1"/>
      <c r="C163" s="1"/>
      <c r="D163" s="1"/>
      <c r="E163" s="1"/>
      <c r="G163" s="1"/>
      <c r="I163" s="1"/>
      <c r="J163" s="1"/>
      <c r="K163" s="1"/>
      <c r="L163" s="1"/>
      <c r="M163" s="1"/>
      <c r="N163" s="1"/>
      <c r="AA163" s="1"/>
      <c r="AB163" s="1"/>
      <c r="AC163" s="1"/>
      <c r="AD163" s="1"/>
      <c r="AE163" s="1"/>
    </row>
    <row r="164" spans="2:31" x14ac:dyDescent="0.25">
      <c r="B164" s="1"/>
      <c r="C164" s="1"/>
      <c r="D164" s="1"/>
      <c r="E164" s="1"/>
      <c r="G164" s="1"/>
      <c r="I164" s="1"/>
      <c r="J164" s="1"/>
      <c r="K164" s="1"/>
      <c r="L164" s="1"/>
      <c r="M164" s="1"/>
      <c r="N164" s="1"/>
      <c r="AA164" s="1"/>
      <c r="AB164" s="1"/>
      <c r="AC164" s="1"/>
      <c r="AD164" s="1"/>
      <c r="AE164" s="1"/>
    </row>
    <row r="165" spans="2:31" x14ac:dyDescent="0.25">
      <c r="B165" s="1"/>
      <c r="C165" s="1"/>
      <c r="D165" s="1"/>
      <c r="E165" s="1"/>
      <c r="G165" s="1"/>
      <c r="I165" s="1"/>
      <c r="J165" s="1"/>
      <c r="K165" s="1"/>
      <c r="L165" s="1"/>
      <c r="M165" s="1"/>
      <c r="N165" s="1"/>
      <c r="AA165" s="1"/>
      <c r="AB165" s="1"/>
      <c r="AC165" s="1"/>
      <c r="AD165" s="1"/>
      <c r="AE165" s="1"/>
    </row>
    <row r="166" spans="2:31" x14ac:dyDescent="0.25">
      <c r="B166" s="1"/>
      <c r="C166" s="1"/>
      <c r="D166" s="1"/>
      <c r="E166" s="1"/>
      <c r="G166" s="1"/>
      <c r="I166" s="1"/>
      <c r="J166" s="1"/>
      <c r="K166" s="1"/>
      <c r="L166" s="1"/>
      <c r="M166" s="1"/>
      <c r="N166" s="1"/>
      <c r="AA166" s="1"/>
      <c r="AB166" s="1"/>
      <c r="AC166" s="1"/>
      <c r="AD166" s="1"/>
      <c r="AE166" s="1"/>
    </row>
    <row r="167" spans="2:31" x14ac:dyDescent="0.25">
      <c r="B167" s="1"/>
      <c r="C167" s="1"/>
      <c r="D167" s="1"/>
      <c r="E167" s="1"/>
      <c r="G167" s="1"/>
      <c r="I167" s="1"/>
      <c r="J167" s="1"/>
      <c r="K167" s="1"/>
      <c r="L167" s="1"/>
      <c r="M167" s="1"/>
      <c r="N167" s="1"/>
      <c r="AA167" s="1"/>
      <c r="AB167" s="1"/>
      <c r="AC167" s="1"/>
      <c r="AD167" s="1"/>
    </row>
    <row r="168" spans="2:31" x14ac:dyDescent="0.25">
      <c r="B168" s="1"/>
      <c r="C168" s="1"/>
      <c r="D168" s="1"/>
      <c r="E168" s="1"/>
      <c r="G168" s="1"/>
      <c r="I168" s="1"/>
      <c r="J168" s="1"/>
      <c r="K168" s="1"/>
      <c r="L168" s="1"/>
      <c r="M168" s="1"/>
      <c r="N168" s="1"/>
      <c r="AA168" s="1"/>
      <c r="AB168" s="1"/>
      <c r="AC168" s="1"/>
    </row>
    <row r="169" spans="2:31" x14ac:dyDescent="0.25">
      <c r="B169" s="1"/>
      <c r="C169" s="1"/>
      <c r="D169" s="1"/>
      <c r="E169" s="1"/>
      <c r="G169" s="1"/>
      <c r="I169" s="1"/>
      <c r="J169" s="1"/>
      <c r="K169" s="1"/>
      <c r="L169" s="1"/>
      <c r="M169" s="1"/>
      <c r="N169" s="1"/>
      <c r="AA169" s="1"/>
      <c r="AB169" s="1"/>
      <c r="AC169" s="1"/>
    </row>
    <row r="170" spans="2:31" x14ac:dyDescent="0.25">
      <c r="B170" s="1"/>
      <c r="C170" s="1"/>
      <c r="D170" s="1"/>
      <c r="E170" s="1"/>
      <c r="G170" s="1"/>
      <c r="I170" s="1"/>
      <c r="J170" s="1"/>
      <c r="K170" s="1"/>
      <c r="L170" s="1"/>
      <c r="M170" s="1"/>
      <c r="N170" s="1"/>
      <c r="AA170" s="1"/>
      <c r="AB170" s="1"/>
      <c r="AC170" s="1"/>
    </row>
    <row r="171" spans="2:31" x14ac:dyDescent="0.25">
      <c r="B171" s="1"/>
      <c r="C171" s="1"/>
      <c r="D171" s="1"/>
      <c r="E171" s="1"/>
      <c r="G171" s="1"/>
      <c r="I171" s="1"/>
      <c r="J171" s="1"/>
      <c r="K171" s="1"/>
      <c r="L171" s="1"/>
      <c r="M171" s="1"/>
      <c r="N171" s="1"/>
      <c r="AA171" s="1"/>
      <c r="AB171" s="1"/>
      <c r="AC171" s="1"/>
    </row>
    <row r="172" spans="2:31" x14ac:dyDescent="0.25">
      <c r="B172" s="1"/>
      <c r="C172" s="1"/>
      <c r="D172" s="1"/>
      <c r="E172" s="1"/>
      <c r="G172" s="1"/>
      <c r="I172" s="1"/>
      <c r="J172" s="1"/>
      <c r="K172" s="1"/>
      <c r="L172" s="1"/>
      <c r="M172" s="1"/>
      <c r="N172" s="1"/>
      <c r="AA172" s="1"/>
      <c r="AB172" s="1"/>
    </row>
    <row r="173" spans="2:31" x14ac:dyDescent="0.25">
      <c r="B173" s="1"/>
      <c r="C173" s="1"/>
      <c r="D173" s="1"/>
      <c r="E173" s="1"/>
      <c r="G173" s="1"/>
      <c r="I173" s="1"/>
      <c r="J173" s="1"/>
      <c r="K173" s="1"/>
      <c r="L173" s="1"/>
      <c r="M173" s="1"/>
      <c r="N173" s="1"/>
      <c r="AA173" s="1"/>
      <c r="AB173" s="1"/>
    </row>
    <row r="174" spans="2:31" x14ac:dyDescent="0.25">
      <c r="B174" s="1"/>
      <c r="C174" s="1"/>
      <c r="D174" s="1"/>
      <c r="E174" s="1"/>
      <c r="G174" s="1"/>
      <c r="I174" s="1"/>
      <c r="J174" s="1"/>
      <c r="K174" s="1"/>
      <c r="L174" s="1"/>
      <c r="M174" s="1"/>
      <c r="N174" s="1"/>
      <c r="AA174" s="1"/>
      <c r="AB174" s="1"/>
    </row>
    <row r="175" spans="2:31" x14ac:dyDescent="0.25">
      <c r="C175" s="1"/>
      <c r="F175"/>
      <c r="G175" s="1"/>
      <c r="M175" s="1"/>
      <c r="O175"/>
      <c r="P175"/>
      <c r="AA175" s="1"/>
      <c r="AB175" s="1"/>
    </row>
    <row r="176" spans="2:31" x14ac:dyDescent="0.25">
      <c r="C176" s="1"/>
      <c r="F176"/>
      <c r="G176" s="1"/>
      <c r="M176" s="1"/>
      <c r="O176"/>
      <c r="P176"/>
      <c r="AA176" s="1"/>
      <c r="AB176" s="1"/>
    </row>
    <row r="177" spans="3:28" x14ac:dyDescent="0.25">
      <c r="C177" s="1"/>
      <c r="F177"/>
      <c r="G177" s="1"/>
      <c r="M177" s="1"/>
      <c r="O177"/>
      <c r="P177"/>
      <c r="AA177" s="1"/>
      <c r="AB177" s="1"/>
    </row>
    <row r="178" spans="3:28" x14ac:dyDescent="0.25">
      <c r="O178"/>
      <c r="AA178" s="1"/>
    </row>
  </sheetData>
  <sortState ref="B4:U166">
    <sortCondition ref="C3"/>
  </sortState>
  <pageMargins left="1.25" right="1.25" top="1" bottom="0.74583333333333302" header="0.25" footer="0.25"/>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topLeftCell="A43" zoomScale="85" zoomScaleNormal="85" workbookViewId="0">
      <selection activeCell="A84" sqref="A84:XFD84"/>
    </sheetView>
  </sheetViews>
  <sheetFormatPr defaultColWidth="9.140625" defaultRowHeight="12.75" x14ac:dyDescent="0.2"/>
  <cols>
    <col min="1" max="1" width="12" style="6" customWidth="1"/>
    <col min="2" max="2" width="10.85546875" style="6" customWidth="1"/>
    <col min="3" max="3" width="12.7109375" style="6" customWidth="1"/>
    <col min="4" max="4" width="9.85546875" style="6" customWidth="1"/>
    <col min="5" max="5" width="7.7109375" style="6" customWidth="1"/>
    <col min="6" max="6" width="16.140625" style="6" bestFit="1" customWidth="1"/>
    <col min="7" max="16384" width="9.140625" style="6"/>
  </cols>
  <sheetData>
    <row r="1" spans="1:7" ht="30.75" customHeight="1" x14ac:dyDescent="0.25">
      <c r="A1" s="23" t="s">
        <v>200</v>
      </c>
      <c r="B1" s="24"/>
      <c r="C1" s="24"/>
      <c r="D1" s="24"/>
      <c r="E1" s="24"/>
      <c r="F1" s="24"/>
    </row>
    <row r="2" spans="1:7" ht="45.95" customHeight="1" x14ac:dyDescent="0.2">
      <c r="A2" s="7" t="s">
        <v>37</v>
      </c>
      <c r="B2" s="7" t="s">
        <v>2</v>
      </c>
      <c r="C2" s="7" t="s">
        <v>3</v>
      </c>
      <c r="D2" s="8" t="s">
        <v>15</v>
      </c>
      <c r="E2" s="8" t="s">
        <v>16</v>
      </c>
      <c r="F2" s="8" t="s">
        <v>14</v>
      </c>
    </row>
    <row r="3" spans="1:7" ht="15" x14ac:dyDescent="0.2">
      <c r="A3" s="25" t="s">
        <v>38</v>
      </c>
      <c r="B3" s="26"/>
      <c r="C3" s="26"/>
      <c r="D3" s="26"/>
      <c r="E3" s="26"/>
      <c r="F3" s="27"/>
    </row>
    <row r="4" spans="1:7" s="15" customFormat="1" x14ac:dyDescent="0.2">
      <c r="A4" s="13" t="str">
        <f>'for Mapping'!B3</f>
        <v>PM-1</v>
      </c>
      <c r="B4" s="13">
        <f>'for Mapping'!D3</f>
        <v>35.859470000000002</v>
      </c>
      <c r="C4" s="13">
        <f>'for Mapping'!E3</f>
        <v>-106.2253</v>
      </c>
      <c r="D4" s="14">
        <f>IF('for Mapping'!H3&lt;&gt;0,'for Mapping'!H3,"")</f>
        <v>23774</v>
      </c>
      <c r="E4" s="13">
        <f>IF('for Mapping'!I3&lt;&gt;0,'for Mapping'!I3,"")</f>
        <v>2499</v>
      </c>
      <c r="F4" s="13" t="str">
        <f>'for Mapping'!K3&amp;" - "&amp;'for Mapping'!L3</f>
        <v>945 - 2479</v>
      </c>
      <c r="G4" s="6"/>
    </row>
    <row r="5" spans="1:7" x14ac:dyDescent="0.2">
      <c r="A5" s="13" t="str">
        <f>'for Mapping'!B4</f>
        <v>PM-3</v>
      </c>
      <c r="B5" s="13">
        <f>'for Mapping'!D4</f>
        <v>35.863370000000003</v>
      </c>
      <c r="C5" s="13">
        <f>'for Mapping'!E4</f>
        <v>-106.24267</v>
      </c>
      <c r="D5" s="14">
        <f>IF('for Mapping'!H4&lt;&gt;0,'for Mapping'!H4,"")</f>
        <v>24412</v>
      </c>
      <c r="E5" s="13">
        <f>IF('for Mapping'!I4&lt;&gt;0,'for Mapping'!I4,"")</f>
        <v>2552</v>
      </c>
      <c r="F5" s="13" t="str">
        <f>'for Mapping'!K4&amp;" - "&amp;'for Mapping'!L4</f>
        <v>956 - 2532</v>
      </c>
    </row>
    <row r="6" spans="1:7" x14ac:dyDescent="0.2">
      <c r="A6" s="13" t="str">
        <f>'for Mapping'!B5</f>
        <v>R-10 S1</v>
      </c>
      <c r="B6" s="13">
        <f>'for Mapping'!D5</f>
        <v>35.850270000000002</v>
      </c>
      <c r="C6" s="13">
        <f>'for Mapping'!E5</f>
        <v>-106.20596999999999</v>
      </c>
      <c r="D6" s="14" t="str">
        <f>IF('for Mapping'!H5&lt;&gt;0,'for Mapping'!H5,"")</f>
        <v/>
      </c>
      <c r="E6" s="13" t="str">
        <f>IF('for Mapping'!I5&lt;&gt;0,'for Mapping'!I5,"")</f>
        <v/>
      </c>
      <c r="F6" s="13" t="str">
        <f>'for Mapping'!K5&amp;" - "&amp;'for Mapping'!L5</f>
        <v>874 - 897</v>
      </c>
    </row>
    <row r="7" spans="1:7" x14ac:dyDescent="0.2">
      <c r="A7" s="13" t="str">
        <f>'for Mapping'!B6</f>
        <v>R-10 S2</v>
      </c>
      <c r="B7" s="13">
        <f>'for Mapping'!D6</f>
        <v>35.850270000000002</v>
      </c>
      <c r="C7" s="13">
        <f>'for Mapping'!E6</f>
        <v>-106.20596999999999</v>
      </c>
      <c r="D7" s="14" t="str">
        <f>IF('for Mapping'!H6&lt;&gt;0,'for Mapping'!H6,"")</f>
        <v/>
      </c>
      <c r="E7" s="13" t="str">
        <f>IF('for Mapping'!I6&lt;&gt;0,'for Mapping'!I6,"")</f>
        <v/>
      </c>
      <c r="F7" s="13" t="str">
        <f>'for Mapping'!K6&amp;" - "&amp;'for Mapping'!L6</f>
        <v>1042 - 1065</v>
      </c>
    </row>
    <row r="8" spans="1:7" x14ac:dyDescent="0.2">
      <c r="A8" s="13" t="str">
        <f>'for Mapping'!B7</f>
        <v>R-10a</v>
      </c>
      <c r="B8" s="13">
        <f>'for Mapping'!D7</f>
        <v>35.850320000000004</v>
      </c>
      <c r="C8" s="13">
        <f>'for Mapping'!E7</f>
        <v>-106.20614999999999</v>
      </c>
      <c r="D8" s="14">
        <f>IF('for Mapping'!H7&lt;&gt;0,'for Mapping'!H7,"")</f>
        <v>38582</v>
      </c>
      <c r="E8" s="13">
        <f>IF('for Mapping'!I7&lt;&gt;0,'for Mapping'!I7,"")</f>
        <v>706</v>
      </c>
      <c r="F8" s="13" t="str">
        <f>'for Mapping'!K7&amp;" - "&amp;'for Mapping'!L7</f>
        <v>690 - 700</v>
      </c>
    </row>
    <row r="9" spans="1:7" x14ac:dyDescent="0.2">
      <c r="A9" s="13" t="str">
        <f>'for Mapping'!B8</f>
        <v>R-11</v>
      </c>
      <c r="B9" s="13">
        <f>'for Mapping'!D8</f>
        <v>35.862879999999997</v>
      </c>
      <c r="C9" s="13">
        <f>'for Mapping'!E8</f>
        <v>-106.25154000000001</v>
      </c>
      <c r="D9" s="14">
        <f>IF('for Mapping'!H8&lt;&gt;0,'for Mapping'!H8,"")</f>
        <v>38268</v>
      </c>
      <c r="E9" s="13">
        <f>IF('for Mapping'!I8&lt;&gt;0,'for Mapping'!I8,"")</f>
        <v>901.7</v>
      </c>
      <c r="F9" s="13" t="str">
        <f>'for Mapping'!K8&amp;" - "&amp;'for Mapping'!L8</f>
        <v>855 - 877.9</v>
      </c>
    </row>
    <row r="10" spans="1:7" x14ac:dyDescent="0.2">
      <c r="A10" s="13" t="str">
        <f>'for Mapping'!B9</f>
        <v>R-35a</v>
      </c>
      <c r="B10" s="13">
        <f>'for Mapping'!D9</f>
        <v>35.862760000000002</v>
      </c>
      <c r="C10" s="13">
        <f>'for Mapping'!E9</f>
        <v>-106.24355</v>
      </c>
      <c r="D10" s="14">
        <f>IF('for Mapping'!H9&lt;&gt;0,'for Mapping'!H9,"")</f>
        <v>39255</v>
      </c>
      <c r="E10" s="13">
        <f>IF('for Mapping'!I9&lt;&gt;0,'for Mapping'!I9,"")</f>
        <v>1086.2</v>
      </c>
      <c r="F10" s="13" t="str">
        <f>'for Mapping'!K9&amp;" - "&amp;'for Mapping'!L9</f>
        <v>1013.1 - 1062.2</v>
      </c>
    </row>
    <row r="11" spans="1:7" x14ac:dyDescent="0.2">
      <c r="A11" s="13" t="str">
        <f>'for Mapping'!B10</f>
        <v>R-35b</v>
      </c>
      <c r="B11" s="13">
        <f>'for Mapping'!D10</f>
        <v>35.8628</v>
      </c>
      <c r="C11" s="13">
        <f>'for Mapping'!E10</f>
        <v>-106.24386</v>
      </c>
      <c r="D11" s="14">
        <f>IF('for Mapping'!H10&lt;&gt;0,'for Mapping'!H10,"")</f>
        <v>39274</v>
      </c>
      <c r="E11" s="13">
        <f>IF('for Mapping'!I10&lt;&gt;0,'for Mapping'!I10,"")</f>
        <v>872.2</v>
      </c>
      <c r="F11" s="13" t="str">
        <f>'for Mapping'!K10&amp;" - "&amp;'for Mapping'!L10</f>
        <v>825.4 - 848.5</v>
      </c>
    </row>
    <row r="12" spans="1:7" x14ac:dyDescent="0.2">
      <c r="A12" s="13" t="str">
        <f>'for Mapping'!B11</f>
        <v>R-36</v>
      </c>
      <c r="B12" s="13">
        <f>'for Mapping'!D11</f>
        <v>35.858440000000002</v>
      </c>
      <c r="C12" s="13">
        <f>'for Mapping'!E11</f>
        <v>-106.23822</v>
      </c>
      <c r="D12" s="14">
        <f>IF('for Mapping'!H11&lt;&gt;0,'for Mapping'!H11,"")</f>
        <v>39490</v>
      </c>
      <c r="E12" s="13">
        <f>IF('for Mapping'!I11&lt;&gt;0,'for Mapping'!I11,"")</f>
        <v>803.7</v>
      </c>
      <c r="F12" s="13" t="str">
        <f>'for Mapping'!K11&amp;" - "&amp;'for Mapping'!L11</f>
        <v>766.9 - 789.9</v>
      </c>
    </row>
    <row r="13" spans="1:7" x14ac:dyDescent="0.2">
      <c r="A13" s="13" t="str">
        <f>'for Mapping'!B12</f>
        <v>R-43 S1</v>
      </c>
      <c r="B13" s="13">
        <f>'for Mapping'!D12</f>
        <v>35.863599999999998</v>
      </c>
      <c r="C13" s="13">
        <f>'for Mapping'!E12</f>
        <v>-106.26073</v>
      </c>
      <c r="D13" s="14" t="str">
        <f>IF('for Mapping'!H12&lt;&gt;0,'for Mapping'!H12,"")</f>
        <v/>
      </c>
      <c r="E13" s="13" t="str">
        <f>IF('for Mapping'!I12&lt;&gt;0,'for Mapping'!I12,"")</f>
        <v/>
      </c>
      <c r="F13" s="13" t="str">
        <f>'for Mapping'!K12&amp;" - "&amp;'for Mapping'!L12</f>
        <v>903.9 - 924.6</v>
      </c>
    </row>
    <row r="14" spans="1:7" x14ac:dyDescent="0.2">
      <c r="A14" s="13" t="str">
        <f>'for Mapping'!B13</f>
        <v>R-43 S2</v>
      </c>
      <c r="B14" s="13">
        <f>'for Mapping'!D13</f>
        <v>35.863599999999998</v>
      </c>
      <c r="C14" s="13">
        <f>'for Mapping'!E13</f>
        <v>-106.26073</v>
      </c>
      <c r="D14" s="14" t="str">
        <f>IF('for Mapping'!H13&lt;&gt;0,'for Mapping'!H13,"")</f>
        <v/>
      </c>
      <c r="E14" s="13" t="str">
        <f>IF('for Mapping'!I13&lt;&gt;0,'for Mapping'!I13,"")</f>
        <v/>
      </c>
      <c r="F14" s="13" t="str">
        <f>'for Mapping'!K13&amp;" - "&amp;'for Mapping'!L13</f>
        <v>969.1 - 979.1</v>
      </c>
    </row>
    <row r="15" spans="1:7" x14ac:dyDescent="0.2">
      <c r="A15" s="13" t="str">
        <f>'for Mapping'!B14</f>
        <v>R-67</v>
      </c>
      <c r="B15" s="13">
        <f>'for Mapping'!D14</f>
        <v>35.870350000000002</v>
      </c>
      <c r="C15" s="13">
        <f>'for Mapping'!E14</f>
        <v>-106.29012</v>
      </c>
      <c r="D15" s="14">
        <f>IF('for Mapping'!H14&lt;&gt;0,'for Mapping'!H14,"")</f>
        <v>42191</v>
      </c>
      <c r="E15" s="13">
        <f>IF('for Mapping'!I14&lt;&gt;0,'for Mapping'!I14,"")</f>
        <v>1276.94</v>
      </c>
      <c r="F15" s="13" t="str">
        <f>'for Mapping'!K14&amp;" - "&amp;'for Mapping'!L14</f>
        <v>1242.6 - 1263</v>
      </c>
    </row>
    <row r="16" spans="1:7" x14ac:dyDescent="0.2">
      <c r="A16" s="25" t="s">
        <v>39</v>
      </c>
      <c r="B16" s="28"/>
      <c r="C16" s="28"/>
      <c r="D16" s="28"/>
      <c r="E16" s="28"/>
      <c r="F16" s="29"/>
    </row>
    <row r="17" spans="1:26" x14ac:dyDescent="0.2">
      <c r="A17" s="13" t="str">
        <f>'for Mapping'!B15</f>
        <v>R-14 S1</v>
      </c>
      <c r="B17" s="13">
        <f>'for Mapping'!D15</f>
        <v>35.861780000000003</v>
      </c>
      <c r="C17" s="13">
        <f>'for Mapping'!E15</f>
        <v>-106.28565</v>
      </c>
      <c r="D17" s="14" t="str">
        <f>IF('for Mapping'!H15&lt;&gt;0,'for Mapping'!H15,"")</f>
        <v/>
      </c>
      <c r="E17" s="13" t="str">
        <f>IF('for Mapping'!I15&lt;&gt;0,'for Mapping'!I15,"")</f>
        <v/>
      </c>
      <c r="F17" s="13" t="str">
        <f>'for Mapping'!K15&amp;" - "&amp;'for Mapping'!L15</f>
        <v>1200.6 - 1233.2</v>
      </c>
    </row>
    <row r="18" spans="1:26" x14ac:dyDescent="0.2">
      <c r="A18" s="13" t="str">
        <f>'for Mapping'!B16</f>
        <v>R-46</v>
      </c>
      <c r="B18" s="13">
        <f>'for Mapping'!D16</f>
        <v>35.859659999999998</v>
      </c>
      <c r="C18" s="13">
        <f>'for Mapping'!E16</f>
        <v>-106.29382</v>
      </c>
      <c r="D18" s="14">
        <f>IF('for Mapping'!H16&lt;&gt;0,'for Mapping'!H16,"")</f>
        <v>39870</v>
      </c>
      <c r="E18" s="13">
        <f>IF('for Mapping'!I16&lt;&gt;0,'for Mapping'!I16,"")</f>
        <v>1382.2</v>
      </c>
      <c r="F18" s="13" t="str">
        <f>'for Mapping'!K16&amp;" - "&amp;'for Mapping'!L16</f>
        <v>1340 - 1360.7</v>
      </c>
    </row>
    <row r="19" spans="1:26" ht="15" customHeight="1" x14ac:dyDescent="0.2">
      <c r="A19" s="13" t="str">
        <f>'for Mapping'!B17</f>
        <v>R-60</v>
      </c>
      <c r="B19" s="13">
        <f>'for Mapping'!D17</f>
        <v>35.860570000000003</v>
      </c>
      <c r="C19" s="13">
        <f>'for Mapping'!E17</f>
        <v>-106.29618000000001</v>
      </c>
      <c r="D19" s="14">
        <f>IF('for Mapping'!H17&lt;&gt;0,'for Mapping'!H17,"")</f>
        <v>40469</v>
      </c>
      <c r="E19" s="13">
        <f>IF('for Mapping'!I17&lt;&gt;0,'for Mapping'!I17,"")</f>
        <v>1360.9</v>
      </c>
      <c r="F19" s="13" t="str">
        <f>'for Mapping'!K17&amp;" - "&amp;'for Mapping'!L17</f>
        <v>1330 - 1350.9</v>
      </c>
    </row>
    <row r="20" spans="1:26" x14ac:dyDescent="0.2">
      <c r="A20" s="13" t="str">
        <f>'for Mapping'!B18</f>
        <v>CrEX-3</v>
      </c>
      <c r="B20" s="13">
        <f>'for Mapping'!D18</f>
        <v>35.859670000000001</v>
      </c>
      <c r="C20" s="13">
        <f>'for Mapping'!E18</f>
        <v>-106.25494999999999</v>
      </c>
      <c r="D20" s="14" t="str">
        <f>IF('for Mapping'!H18&lt;&gt;0,'for Mapping'!H18,"")</f>
        <v/>
      </c>
      <c r="E20" s="13">
        <f>IF('for Mapping'!I18&lt;&gt;0,'for Mapping'!I18,"")</f>
        <v>1004.5</v>
      </c>
      <c r="F20" s="13" t="str">
        <f>'for Mapping'!K18&amp;" - "&amp;'for Mapping'!L18</f>
        <v>909.6 - 948.8</v>
      </c>
    </row>
    <row r="21" spans="1:26" x14ac:dyDescent="0.2">
      <c r="A21" s="13" t="str">
        <f>'for Mapping'!B19</f>
        <v>PM-4</v>
      </c>
      <c r="B21" s="13">
        <f>'for Mapping'!D19</f>
        <v>35.850209999999997</v>
      </c>
      <c r="C21" s="13">
        <f>'for Mapping'!E19</f>
        <v>-106.26618000000001</v>
      </c>
      <c r="D21" s="14">
        <f>IF('for Mapping'!H19&lt;&gt;0,'for Mapping'!H19,"")</f>
        <v>29813</v>
      </c>
      <c r="E21" s="13">
        <f>IF('for Mapping'!I19&lt;&gt;0,'for Mapping'!I19,"")</f>
        <v>2874</v>
      </c>
      <c r="F21" s="13" t="str">
        <f>'for Mapping'!K19&amp;" - "&amp;'for Mapping'!L19</f>
        <v>1260 - 2854</v>
      </c>
    </row>
    <row r="22" spans="1:26" ht="15" customHeight="1" x14ac:dyDescent="0.2">
      <c r="A22" s="13" t="str">
        <f>'for Mapping'!B20</f>
        <v>PM-5</v>
      </c>
      <c r="B22" s="13">
        <f>'for Mapping'!D20</f>
        <v>35.858580000000003</v>
      </c>
      <c r="C22" s="13">
        <f>'for Mapping'!E20</f>
        <v>-106.27803</v>
      </c>
      <c r="D22" s="14">
        <f>IF('for Mapping'!H20&lt;&gt;0,'for Mapping'!H20,"")</f>
        <v>30195</v>
      </c>
      <c r="E22" s="13">
        <f>IF('for Mapping'!I20&lt;&gt;0,'for Mapping'!I20,"")</f>
        <v>3092</v>
      </c>
      <c r="F22" s="13" t="str">
        <f>'for Mapping'!K20&amp;" - "&amp;'for Mapping'!L20</f>
        <v>1440 - 3072</v>
      </c>
    </row>
    <row r="23" spans="1:26" ht="15" x14ac:dyDescent="0.25">
      <c r="A23" s="13" t="str">
        <f>'for Mapping'!B21</f>
        <v>R-1</v>
      </c>
      <c r="B23" s="13">
        <f>'for Mapping'!D21</f>
        <v>35.86356</v>
      </c>
      <c r="C23" s="13">
        <f>'for Mapping'!E21</f>
        <v>-106.27721</v>
      </c>
      <c r="D23" s="14">
        <f>IF('for Mapping'!H21&lt;&gt;0,'for Mapping'!H21,"")</f>
        <v>38058</v>
      </c>
      <c r="E23" s="13">
        <f>IF('for Mapping'!I21&lt;&gt;0,'for Mapping'!I21,"")</f>
        <v>1080.0999999999999</v>
      </c>
      <c r="F23" s="13" t="str">
        <f>'for Mapping'!K21&amp;" - "&amp;'for Mapping'!L21</f>
        <v>1031.12 - 1057.42</v>
      </c>
      <c r="I23" s="1"/>
      <c r="J23" s="1"/>
      <c r="K23" s="1"/>
      <c r="L23" s="1"/>
      <c r="M23" s="1"/>
      <c r="N23" s="1"/>
      <c r="O23" s="1"/>
      <c r="P23" s="1"/>
      <c r="Q23" s="1"/>
      <c r="R23" s="1"/>
      <c r="S23" s="1"/>
      <c r="T23" s="1"/>
      <c r="U23" s="1"/>
      <c r="V23" s="1"/>
      <c r="W23" s="1"/>
      <c r="X23" s="1"/>
      <c r="Y23" s="1"/>
      <c r="Z23" s="1"/>
    </row>
    <row r="24" spans="1:26" x14ac:dyDescent="0.2">
      <c r="A24" s="13" t="str">
        <f>'for Mapping'!B22</f>
        <v>R-13</v>
      </c>
      <c r="B24" s="13">
        <f>'for Mapping'!D22</f>
        <v>35.856400000000001</v>
      </c>
      <c r="C24" s="13">
        <f>'for Mapping'!E22</f>
        <v>-106.24806</v>
      </c>
      <c r="D24" s="14">
        <f>IF('for Mapping'!H22&lt;&gt;0,'for Mapping'!H22,"")</f>
        <v>37170</v>
      </c>
      <c r="E24" s="13">
        <f>IF('for Mapping'!I22&lt;&gt;0,'for Mapping'!I22,"")</f>
        <v>1029.4000000000001</v>
      </c>
      <c r="F24" s="13" t="str">
        <f>'for Mapping'!K22&amp;" - "&amp;'for Mapping'!L22</f>
        <v>958.33 - 1018.72</v>
      </c>
    </row>
    <row r="25" spans="1:26" x14ac:dyDescent="0.2">
      <c r="A25" s="13" t="str">
        <f>'for Mapping'!B23</f>
        <v>R-15</v>
      </c>
      <c r="B25" s="13">
        <f>'for Mapping'!D23</f>
        <v>35.859909999999999</v>
      </c>
      <c r="C25" s="13">
        <f>'for Mapping'!E23</f>
        <v>-106.26724</v>
      </c>
      <c r="D25" s="14">
        <f>IF('for Mapping'!H23&lt;&gt;0,'for Mapping'!H23,"")</f>
        <v>36463</v>
      </c>
      <c r="E25" s="13">
        <f>IF('for Mapping'!I23&lt;&gt;0,'for Mapping'!I23,"")</f>
        <v>1030.5999999999999</v>
      </c>
      <c r="F25" s="13" t="str">
        <f>'for Mapping'!K23&amp;" - "&amp;'for Mapping'!L23</f>
        <v>958.6 - 1020.3</v>
      </c>
    </row>
    <row r="26" spans="1:26" x14ac:dyDescent="0.2">
      <c r="A26" s="13" t="str">
        <f>'for Mapping'!B24</f>
        <v>R-21</v>
      </c>
      <c r="B26" s="13">
        <f>'for Mapping'!D24</f>
        <v>35.834829999999997</v>
      </c>
      <c r="C26" s="13">
        <f>'for Mapping'!E24</f>
        <v>-106.24706999999999</v>
      </c>
      <c r="D26" s="14">
        <f>IF('for Mapping'!H24&lt;&gt;0,'for Mapping'!H24,"")</f>
        <v>37586</v>
      </c>
      <c r="E26" s="13">
        <f>IF('for Mapping'!I24&lt;&gt;0,'for Mapping'!I24,"")</f>
        <v>941.4</v>
      </c>
      <c r="F26" s="13" t="str">
        <f>'for Mapping'!K24&amp;" - "&amp;'for Mapping'!L24</f>
        <v>888.8 - 906.8</v>
      </c>
    </row>
    <row r="27" spans="1:26" x14ac:dyDescent="0.2">
      <c r="A27" s="13" t="str">
        <f>'for Mapping'!B25</f>
        <v>R-23</v>
      </c>
      <c r="B27" s="13">
        <f>'for Mapping'!D25</f>
        <v>35.823900000000002</v>
      </c>
      <c r="C27" s="13">
        <f>'for Mapping'!E25</f>
        <v>-106.22471</v>
      </c>
      <c r="D27" s="14">
        <f>IF('for Mapping'!H25&lt;&gt;0,'for Mapping'!H25,"")</f>
        <v>37531</v>
      </c>
      <c r="E27" s="13">
        <f>IF('for Mapping'!I25&lt;&gt;0,'for Mapping'!I25,"")</f>
        <v>886.3</v>
      </c>
      <c r="F27" s="13" t="str">
        <f>'for Mapping'!K25&amp;" - "&amp;'for Mapping'!L25</f>
        <v>816 - 873.2</v>
      </c>
    </row>
    <row r="28" spans="1:26" x14ac:dyDescent="0.2">
      <c r="A28" s="13" t="str">
        <f>'for Mapping'!B26</f>
        <v>R-28</v>
      </c>
      <c r="B28" s="13">
        <f>'for Mapping'!D26</f>
        <v>35.860149999999997</v>
      </c>
      <c r="C28" s="13">
        <f>'for Mapping'!E26</f>
        <v>-106.25482</v>
      </c>
      <c r="D28" s="14">
        <f>IF('for Mapping'!H26&lt;&gt;0,'for Mapping'!H26,"")</f>
        <v>37972</v>
      </c>
      <c r="E28" s="13">
        <f>IF('for Mapping'!I26&lt;&gt;0,'for Mapping'!I26,"")</f>
        <v>980.3</v>
      </c>
      <c r="F28" s="13" t="str">
        <f>'for Mapping'!K26&amp;" - "&amp;'for Mapping'!L26</f>
        <v>934.3 - 958.1</v>
      </c>
    </row>
    <row r="29" spans="1:26" x14ac:dyDescent="0.2">
      <c r="A29" s="13" t="str">
        <f>'for Mapping'!B27</f>
        <v>R-33 S1</v>
      </c>
      <c r="B29" s="13">
        <f>'for Mapping'!D27</f>
        <v>35.860619999999997</v>
      </c>
      <c r="C29" s="13">
        <f>'for Mapping'!E27</f>
        <v>-106.27368</v>
      </c>
      <c r="D29" s="14" t="str">
        <f>IF('for Mapping'!H27&lt;&gt;0,'for Mapping'!H27,"")</f>
        <v/>
      </c>
      <c r="E29" s="13" t="str">
        <f>IF('for Mapping'!I27&lt;&gt;0,'for Mapping'!I27,"")</f>
        <v/>
      </c>
      <c r="F29" s="13" t="str">
        <f>'for Mapping'!K27&amp;" - "&amp;'for Mapping'!L27</f>
        <v>995.5 - 1018.5</v>
      </c>
    </row>
    <row r="30" spans="1:26" x14ac:dyDescent="0.2">
      <c r="A30" s="13" t="str">
        <f>'for Mapping'!B28</f>
        <v>R-33 S2</v>
      </c>
      <c r="B30" s="13">
        <f>'for Mapping'!D28</f>
        <v>35.860619999999997</v>
      </c>
      <c r="C30" s="13">
        <f>'for Mapping'!E28</f>
        <v>-106.27368</v>
      </c>
      <c r="D30" s="14" t="str">
        <f>IF('for Mapping'!H28&lt;&gt;0,'for Mapping'!H28,"")</f>
        <v/>
      </c>
      <c r="E30" s="13" t="str">
        <f>IF('for Mapping'!I28&lt;&gt;0,'for Mapping'!I28,"")</f>
        <v/>
      </c>
      <c r="F30" s="13" t="str">
        <f>'for Mapping'!K28&amp;" - "&amp;'for Mapping'!L28</f>
        <v>1112.4 - 1122.3</v>
      </c>
    </row>
    <row r="31" spans="1:26" x14ac:dyDescent="0.2">
      <c r="A31" s="13" t="str">
        <f>'for Mapping'!B29</f>
        <v>R-34</v>
      </c>
      <c r="B31" s="13">
        <f>'for Mapping'!D29</f>
        <v>35.84825</v>
      </c>
      <c r="C31" s="13">
        <f>'for Mapping'!E29</f>
        <v>-106.23927</v>
      </c>
      <c r="D31" s="14">
        <f>IF('for Mapping'!H29&lt;&gt;0,'for Mapping'!H29,"")</f>
        <v>38240</v>
      </c>
      <c r="E31" s="13">
        <f>IF('for Mapping'!I29&lt;&gt;0,'for Mapping'!I29,"")</f>
        <v>920.7</v>
      </c>
      <c r="F31" s="13" t="str">
        <f>'for Mapping'!K29&amp;" - "&amp;'for Mapping'!L29</f>
        <v>883.7 - 906.6</v>
      </c>
    </row>
    <row r="32" spans="1:26" x14ac:dyDescent="0.2">
      <c r="A32" s="13" t="str">
        <f>'for Mapping'!B30</f>
        <v>R-37 S2</v>
      </c>
      <c r="B32" s="13">
        <f>'for Mapping'!D30</f>
        <v>35.844369999999998</v>
      </c>
      <c r="C32" s="13">
        <f>'for Mapping'!E30</f>
        <v>-106.25873</v>
      </c>
      <c r="D32" s="14" t="str">
        <f>IF('for Mapping'!H30&lt;&gt;0,'for Mapping'!H30,"")</f>
        <v/>
      </c>
      <c r="E32" s="13" t="str">
        <f>IF('for Mapping'!I30&lt;&gt;0,'for Mapping'!I30,"")</f>
        <v/>
      </c>
      <c r="F32" s="13" t="str">
        <f>'for Mapping'!K30&amp;" - "&amp;'for Mapping'!L30</f>
        <v>1026 - 1046.6</v>
      </c>
    </row>
    <row r="33" spans="1:6" x14ac:dyDescent="0.2">
      <c r="A33" s="13" t="str">
        <f>'for Mapping'!B31</f>
        <v>R-38</v>
      </c>
      <c r="B33" s="13">
        <f>'for Mapping'!D31</f>
        <v>35.837829999999997</v>
      </c>
      <c r="C33" s="13">
        <f>'for Mapping'!E31</f>
        <v>-106.24804</v>
      </c>
      <c r="D33" s="14">
        <f>IF('for Mapping'!H31&lt;&gt;0,'for Mapping'!H31,"")</f>
        <v>39789</v>
      </c>
      <c r="E33" s="13">
        <f>IF('for Mapping'!I31&lt;&gt;0,'for Mapping'!I31,"")</f>
        <v>853.4</v>
      </c>
      <c r="F33" s="13" t="str">
        <f>'for Mapping'!K31&amp;" - "&amp;'for Mapping'!L31</f>
        <v>821.2 - 831.2</v>
      </c>
    </row>
    <row r="34" spans="1:6" x14ac:dyDescent="0.2">
      <c r="A34" s="13" t="str">
        <f>'for Mapping'!B32</f>
        <v>R-41 S2</v>
      </c>
      <c r="B34" s="13">
        <f>'for Mapping'!D32</f>
        <v>35.83099</v>
      </c>
      <c r="C34" s="13">
        <f>'for Mapping'!E32</f>
        <v>-106.23381000000001</v>
      </c>
      <c r="D34" s="14" t="str">
        <f>IF('for Mapping'!H32&lt;&gt;0,'for Mapping'!H32,"")</f>
        <v/>
      </c>
      <c r="E34" s="13" t="str">
        <f>IF('for Mapping'!I32&lt;&gt;0,'for Mapping'!I32,"")</f>
        <v/>
      </c>
      <c r="F34" s="13" t="str">
        <f>'for Mapping'!K32&amp;" - "&amp;'for Mapping'!L32</f>
        <v>965.3 - 975</v>
      </c>
    </row>
    <row r="35" spans="1:6" x14ac:dyDescent="0.2">
      <c r="A35" s="13" t="str">
        <f>'for Mapping'!B33</f>
        <v>R-42</v>
      </c>
      <c r="B35" s="13">
        <f>'for Mapping'!D33</f>
        <v>35.861289999999997</v>
      </c>
      <c r="C35" s="13">
        <f>'for Mapping'!E33</f>
        <v>-106.25914</v>
      </c>
      <c r="D35" s="14">
        <f>IF('for Mapping'!H33&lt;&gt;0,'for Mapping'!H33,"")</f>
        <v>39687</v>
      </c>
      <c r="E35" s="13">
        <f>IF('for Mapping'!I33&lt;&gt;0,'for Mapping'!I33,"")</f>
        <v>973.5</v>
      </c>
      <c r="F35" s="13" t="str">
        <f>'for Mapping'!K33&amp;" - "&amp;'for Mapping'!L33</f>
        <v>931.8 - 952.9</v>
      </c>
    </row>
    <row r="36" spans="1:6" x14ac:dyDescent="0.2">
      <c r="A36" s="13" t="str">
        <f>'for Mapping'!B34</f>
        <v>R-44 S1</v>
      </c>
      <c r="B36" s="13">
        <f>'for Mapping'!D34</f>
        <v>35.856720000000003</v>
      </c>
      <c r="C36" s="13">
        <f>'for Mapping'!E34</f>
        <v>-106.2512</v>
      </c>
      <c r="D36" s="14" t="str">
        <f>IF('for Mapping'!H34&lt;&gt;0,'for Mapping'!H34,"")</f>
        <v/>
      </c>
      <c r="E36" s="13" t="str">
        <f>IF('for Mapping'!I34&lt;&gt;0,'for Mapping'!I34,"")</f>
        <v/>
      </c>
      <c r="F36" s="13" t="str">
        <f>'for Mapping'!K34&amp;" - "&amp;'for Mapping'!L34</f>
        <v>895 - 905</v>
      </c>
    </row>
    <row r="37" spans="1:6" x14ac:dyDescent="0.2">
      <c r="A37" s="13" t="str">
        <f>'for Mapping'!B35</f>
        <v>R-44 S2</v>
      </c>
      <c r="B37" s="13">
        <f>'for Mapping'!D35</f>
        <v>35.856720000000003</v>
      </c>
      <c r="C37" s="13">
        <f>'for Mapping'!E35</f>
        <v>-106.2512</v>
      </c>
      <c r="D37" s="14" t="str">
        <f>IF('for Mapping'!H35&lt;&gt;0,'for Mapping'!H35,"")</f>
        <v/>
      </c>
      <c r="E37" s="13" t="str">
        <f>IF('for Mapping'!I35&lt;&gt;0,'for Mapping'!I35,"")</f>
        <v/>
      </c>
      <c r="F37" s="13" t="str">
        <f>'for Mapping'!K35&amp;" - "&amp;'for Mapping'!L35</f>
        <v>985.3 - 995.2</v>
      </c>
    </row>
    <row r="38" spans="1:6" x14ac:dyDescent="0.2">
      <c r="A38" s="13" t="str">
        <f>'for Mapping'!B36</f>
        <v>R-45 S1</v>
      </c>
      <c r="B38" s="13">
        <f>'for Mapping'!D36</f>
        <v>35.859209999999997</v>
      </c>
      <c r="C38" s="13">
        <f>'for Mapping'!E36</f>
        <v>-106.25055999999999</v>
      </c>
      <c r="D38" s="14" t="str">
        <f>IF('for Mapping'!H36&lt;&gt;0,'for Mapping'!H36,"")</f>
        <v/>
      </c>
      <c r="E38" s="13" t="str">
        <f>IF('for Mapping'!I36&lt;&gt;0,'for Mapping'!I36,"")</f>
        <v/>
      </c>
      <c r="F38" s="13" t="str">
        <f>'for Mapping'!K36&amp;" - "&amp;'for Mapping'!L36</f>
        <v>880 - 890</v>
      </c>
    </row>
    <row r="39" spans="1:6" x14ac:dyDescent="0.2">
      <c r="A39" s="13" t="str">
        <f>'for Mapping'!B37</f>
        <v>R-45 S2</v>
      </c>
      <c r="B39" s="13">
        <f>'for Mapping'!D37</f>
        <v>35.859209999999997</v>
      </c>
      <c r="C39" s="13">
        <f>'for Mapping'!E37</f>
        <v>-106.25055999999999</v>
      </c>
      <c r="D39" s="14" t="str">
        <f>IF('for Mapping'!H37&lt;&gt;0,'for Mapping'!H37,"")</f>
        <v/>
      </c>
      <c r="E39" s="13" t="str">
        <f>IF('for Mapping'!I37&lt;&gt;0,'for Mapping'!I37,"")</f>
        <v/>
      </c>
      <c r="F39" s="13" t="str">
        <f>'for Mapping'!K37&amp;" - "&amp;'for Mapping'!L37</f>
        <v>974.9 - 994.9</v>
      </c>
    </row>
    <row r="40" spans="1:6" x14ac:dyDescent="0.2">
      <c r="A40" s="13" t="str">
        <f>'for Mapping'!B38</f>
        <v>R-50 S1</v>
      </c>
      <c r="B40" s="13">
        <f>'for Mapping'!D38</f>
        <v>35.856659999999998</v>
      </c>
      <c r="C40" s="13">
        <f>'for Mapping'!E38</f>
        <v>-106.25591</v>
      </c>
      <c r="D40" s="14" t="str">
        <f>IF('for Mapping'!H38&lt;&gt;0,'for Mapping'!H38,"")</f>
        <v/>
      </c>
      <c r="E40" s="13" t="str">
        <f>IF('for Mapping'!I38&lt;&gt;0,'for Mapping'!I38,"")</f>
        <v/>
      </c>
      <c r="F40" s="13" t="str">
        <f>'for Mapping'!K38&amp;" - "&amp;'for Mapping'!L38</f>
        <v>1077 - 1087</v>
      </c>
    </row>
    <row r="41" spans="1:6" x14ac:dyDescent="0.2">
      <c r="A41" s="13" t="str">
        <f>'for Mapping'!B39</f>
        <v>R-50 S2</v>
      </c>
      <c r="B41" s="13">
        <f>'for Mapping'!D39</f>
        <v>35.856659999999998</v>
      </c>
      <c r="C41" s="13">
        <f>'for Mapping'!E39</f>
        <v>-106.25591</v>
      </c>
      <c r="D41" s="14" t="str">
        <f>IF('for Mapping'!H39&lt;&gt;0,'for Mapping'!H39,"")</f>
        <v/>
      </c>
      <c r="E41" s="13" t="str">
        <f>IF('for Mapping'!I39&lt;&gt;0,'for Mapping'!I39,"")</f>
        <v/>
      </c>
      <c r="F41" s="13" t="str">
        <f>'for Mapping'!K39&amp;" - "&amp;'for Mapping'!L39</f>
        <v>1185 - 1205.6</v>
      </c>
    </row>
    <row r="42" spans="1:6" x14ac:dyDescent="0.2">
      <c r="A42" s="13" t="str">
        <f>'for Mapping'!B40</f>
        <v>R-52 S1</v>
      </c>
      <c r="B42" s="13">
        <f>'for Mapping'!D40</f>
        <v>35.844949999999997</v>
      </c>
      <c r="C42" s="13">
        <f>'for Mapping'!E40</f>
        <v>-106.26157000000001</v>
      </c>
      <c r="D42" s="14" t="str">
        <f>IF('for Mapping'!H40&lt;&gt;0,'for Mapping'!H40,"")</f>
        <v/>
      </c>
      <c r="E42" s="13" t="str">
        <f>IF('for Mapping'!I40&lt;&gt;0,'for Mapping'!I40,"")</f>
        <v/>
      </c>
      <c r="F42" s="13" t="str">
        <f>'for Mapping'!K40&amp;" - "&amp;'for Mapping'!L40</f>
        <v>1035.2 - 1055.7</v>
      </c>
    </row>
    <row r="43" spans="1:6" x14ac:dyDescent="0.2">
      <c r="A43" s="13" t="str">
        <f>'for Mapping'!B41</f>
        <v>R-52 S2</v>
      </c>
      <c r="B43" s="13">
        <f>'for Mapping'!D41</f>
        <v>35.844949999999997</v>
      </c>
      <c r="C43" s="13">
        <f>'for Mapping'!E41</f>
        <v>-106.26157000000001</v>
      </c>
      <c r="D43" s="14" t="str">
        <f>IF('for Mapping'!H41&lt;&gt;0,'for Mapping'!H41,"")</f>
        <v/>
      </c>
      <c r="E43" s="13" t="str">
        <f>IF('for Mapping'!I41&lt;&gt;0,'for Mapping'!I41,"")</f>
        <v/>
      </c>
      <c r="F43" s="13" t="str">
        <f>'for Mapping'!K41&amp;" - "&amp;'for Mapping'!L41</f>
        <v>1107 - 1117</v>
      </c>
    </row>
    <row r="44" spans="1:6" x14ac:dyDescent="0.2">
      <c r="A44" s="13" t="str">
        <f>'for Mapping'!B42</f>
        <v>R-53 S1</v>
      </c>
      <c r="B44" s="13">
        <f>'for Mapping'!D42</f>
        <v>35.836799999999997</v>
      </c>
      <c r="C44" s="13">
        <f>'for Mapping'!E42</f>
        <v>-106.25104</v>
      </c>
      <c r="D44" s="14" t="str">
        <f>IF('for Mapping'!H42&lt;&gt;0,'for Mapping'!H42,"")</f>
        <v/>
      </c>
      <c r="E44" s="13" t="str">
        <f>IF('for Mapping'!I42&lt;&gt;0,'for Mapping'!I42,"")</f>
        <v/>
      </c>
      <c r="F44" s="13" t="str">
        <f>'for Mapping'!K42&amp;" - "&amp;'for Mapping'!L42</f>
        <v>849.2 - 859.2</v>
      </c>
    </row>
    <row r="45" spans="1:6" x14ac:dyDescent="0.2">
      <c r="A45" s="13" t="str">
        <f>'for Mapping'!B43</f>
        <v>R-53 S2</v>
      </c>
      <c r="B45" s="13">
        <f>'for Mapping'!D43</f>
        <v>35.836799999999997</v>
      </c>
      <c r="C45" s="13">
        <f>'for Mapping'!E43</f>
        <v>-106.25104</v>
      </c>
      <c r="D45" s="14" t="str">
        <f>IF('for Mapping'!H43&lt;&gt;0,'for Mapping'!H43,"")</f>
        <v/>
      </c>
      <c r="E45" s="13" t="str">
        <f>IF('for Mapping'!I43&lt;&gt;0,'for Mapping'!I43,"")</f>
        <v/>
      </c>
      <c r="F45" s="13" t="str">
        <f>'for Mapping'!K43&amp;" - "&amp;'for Mapping'!L43</f>
        <v>959.7 - 980.2</v>
      </c>
    </row>
    <row r="46" spans="1:6" x14ac:dyDescent="0.2">
      <c r="A46" s="13" t="str">
        <f>'for Mapping'!B44</f>
        <v>R-55 S1</v>
      </c>
      <c r="B46" s="13">
        <f>'for Mapping'!D44</f>
        <v>35.829689999999999</v>
      </c>
      <c r="C46" s="13">
        <f>'for Mapping'!E44</f>
        <v>-106.22751</v>
      </c>
      <c r="D46" s="14" t="str">
        <f>IF('for Mapping'!H44&lt;&gt;0,'for Mapping'!H44,"")</f>
        <v/>
      </c>
      <c r="E46" s="13" t="str">
        <f>IF('for Mapping'!I44&lt;&gt;0,'for Mapping'!I44,"")</f>
        <v/>
      </c>
      <c r="F46" s="13" t="str">
        <f>'for Mapping'!K44&amp;" - "&amp;'for Mapping'!L44</f>
        <v>860 - 880.6</v>
      </c>
    </row>
    <row r="47" spans="1:6" x14ac:dyDescent="0.2">
      <c r="A47" s="13" t="str">
        <f>'for Mapping'!B45</f>
        <v>R-55 S2</v>
      </c>
      <c r="B47" s="13">
        <f>'for Mapping'!D45</f>
        <v>35.829689999999999</v>
      </c>
      <c r="C47" s="13">
        <f>'for Mapping'!E45</f>
        <v>-106.22751</v>
      </c>
      <c r="D47" s="14" t="str">
        <f>IF('for Mapping'!H45&lt;&gt;0,'for Mapping'!H45,"")</f>
        <v/>
      </c>
      <c r="E47" s="13" t="str">
        <f>IF('for Mapping'!I45&lt;&gt;0,'for Mapping'!I45,"")</f>
        <v/>
      </c>
      <c r="F47" s="13" t="str">
        <f>'for Mapping'!K45&amp;" - "&amp;'for Mapping'!L45</f>
        <v>994.4 - 1015.4</v>
      </c>
    </row>
    <row r="48" spans="1:6" x14ac:dyDescent="0.2">
      <c r="A48" s="13" t="str">
        <f>'for Mapping'!B46</f>
        <v>R-56 S1</v>
      </c>
      <c r="B48" s="13">
        <f>'for Mapping'!D46</f>
        <v>35.834560000000003</v>
      </c>
      <c r="C48" s="13">
        <f>'for Mapping'!E46</f>
        <v>-106.24969</v>
      </c>
      <c r="D48" s="14" t="str">
        <f>IF('for Mapping'!H46&lt;&gt;0,'for Mapping'!H46,"")</f>
        <v/>
      </c>
      <c r="E48" s="13" t="str">
        <f>IF('for Mapping'!I46&lt;&gt;0,'for Mapping'!I46,"")</f>
        <v/>
      </c>
      <c r="F48" s="13" t="str">
        <f>'for Mapping'!K46&amp;" - "&amp;'for Mapping'!L46</f>
        <v>945 - 965.6</v>
      </c>
    </row>
    <row r="49" spans="1:6" x14ac:dyDescent="0.2">
      <c r="A49" s="13" t="str">
        <f>'for Mapping'!B47</f>
        <v>R-56 S2</v>
      </c>
      <c r="B49" s="13">
        <f>'for Mapping'!D47</f>
        <v>35.834560000000003</v>
      </c>
      <c r="C49" s="13">
        <f>'for Mapping'!E47</f>
        <v>-106.24969</v>
      </c>
      <c r="D49" s="14" t="str">
        <f>IF('for Mapping'!H47&lt;&gt;0,'for Mapping'!H47,"")</f>
        <v/>
      </c>
      <c r="E49" s="13" t="str">
        <f>IF('for Mapping'!I47&lt;&gt;0,'for Mapping'!I47,"")</f>
        <v/>
      </c>
      <c r="F49" s="13" t="str">
        <f>'for Mapping'!K47&amp;" - "&amp;'for Mapping'!L47</f>
        <v>1046.6 - 1067.1</v>
      </c>
    </row>
    <row r="50" spans="1:6" x14ac:dyDescent="0.2">
      <c r="A50" s="13" t="str">
        <f>'for Mapping'!B48</f>
        <v>R-57 S1</v>
      </c>
      <c r="B50" s="13">
        <f>'for Mapping'!D48</f>
        <v>35.82987</v>
      </c>
      <c r="C50" s="13">
        <f>'for Mapping'!E48</f>
        <v>-106.23417000000001</v>
      </c>
      <c r="D50" s="14" t="str">
        <f>IF('for Mapping'!H48&lt;&gt;0,'for Mapping'!H48,"")</f>
        <v/>
      </c>
      <c r="E50" s="13" t="str">
        <f>IF('for Mapping'!I48&lt;&gt;0,'for Mapping'!I48,"")</f>
        <v/>
      </c>
      <c r="F50" s="13" t="str">
        <f>'for Mapping'!K48&amp;" - "&amp;'for Mapping'!L48</f>
        <v>910 - 930.5</v>
      </c>
    </row>
    <row r="51" spans="1:6" x14ac:dyDescent="0.2">
      <c r="A51" s="13" t="str">
        <f>'for Mapping'!B49</f>
        <v>R-57 S2</v>
      </c>
      <c r="B51" s="13">
        <f>'for Mapping'!D49</f>
        <v>35.82987</v>
      </c>
      <c r="C51" s="13">
        <f>'for Mapping'!E49</f>
        <v>-106.23417000000001</v>
      </c>
      <c r="D51" s="14" t="str">
        <f>IF('for Mapping'!H49&lt;&gt;0,'for Mapping'!H49,"")</f>
        <v/>
      </c>
      <c r="E51" s="13" t="str">
        <f>IF('for Mapping'!I49&lt;&gt;0,'for Mapping'!I49,"")</f>
        <v/>
      </c>
      <c r="F51" s="13" t="str">
        <f>'for Mapping'!K49&amp;" - "&amp;'for Mapping'!L49</f>
        <v>971.5 - 992.1</v>
      </c>
    </row>
    <row r="52" spans="1:6" ht="45.95" customHeight="1" x14ac:dyDescent="0.2">
      <c r="A52" s="7" t="s">
        <v>37</v>
      </c>
      <c r="B52" s="7" t="s">
        <v>2</v>
      </c>
      <c r="C52" s="7" t="s">
        <v>3</v>
      </c>
      <c r="D52" s="8" t="s">
        <v>15</v>
      </c>
      <c r="E52" s="8" t="s">
        <v>16</v>
      </c>
      <c r="F52" s="8" t="s">
        <v>14</v>
      </c>
    </row>
    <row r="53" spans="1:6" x14ac:dyDescent="0.2">
      <c r="A53" s="13" t="str">
        <f>'for Mapping'!B50</f>
        <v>R-61 S1</v>
      </c>
      <c r="B53" s="13">
        <f>'for Mapping'!D50</f>
        <v>35.857579999999999</v>
      </c>
      <c r="C53" s="13">
        <f>'for Mapping'!E50</f>
        <v>-106.2612</v>
      </c>
      <c r="D53" s="14" t="str">
        <f>IF('for Mapping'!H50&lt;&gt;0,'for Mapping'!H50,"")</f>
        <v/>
      </c>
      <c r="E53" s="13" t="str">
        <f>IF('for Mapping'!I50&lt;&gt;0,'for Mapping'!I50,"")</f>
        <v/>
      </c>
      <c r="F53" s="13" t="str">
        <f>'for Mapping'!K50&amp;" - "&amp;'for Mapping'!L50</f>
        <v>1125 - 1135</v>
      </c>
    </row>
    <row r="54" spans="1:6" x14ac:dyDescent="0.2">
      <c r="A54" s="13" t="str">
        <f>'for Mapping'!B51</f>
        <v>R-62</v>
      </c>
      <c r="B54" s="13">
        <f>'for Mapping'!D51</f>
        <v>35.863120000000002</v>
      </c>
      <c r="C54" s="13">
        <f>'for Mapping'!E51</f>
        <v>-106.26647</v>
      </c>
      <c r="D54" s="14">
        <f>IF('for Mapping'!H51&lt;&gt;0,'for Mapping'!H51,"")</f>
        <v>40819</v>
      </c>
      <c r="E54" s="13">
        <f>IF('for Mapping'!I51&lt;&gt;0,'for Mapping'!I51,"")</f>
        <v>1189.7</v>
      </c>
      <c r="F54" s="13" t="str">
        <f>'for Mapping'!K51&amp;" - "&amp;'for Mapping'!L51</f>
        <v>1158.4 - 1179.1</v>
      </c>
    </row>
    <row r="55" spans="1:6" x14ac:dyDescent="0.2">
      <c r="A55" s="13" t="str">
        <f>'for Mapping'!B52</f>
        <v>SIMR-2</v>
      </c>
      <c r="B55" s="13">
        <f>'for Mapping'!D52</f>
        <v>35.853990000000003</v>
      </c>
      <c r="C55" s="13">
        <f>'for Mapping'!E52</f>
        <v>-106.25103</v>
      </c>
      <c r="D55" s="14">
        <f>IF('for Mapping'!H52&lt;&gt;0,'for Mapping'!H52,"")</f>
        <v>42171</v>
      </c>
      <c r="E55" s="13">
        <f>IF('for Mapping'!I52&lt;&gt;0,'for Mapping'!I52,"")</f>
        <v>927</v>
      </c>
      <c r="F55" s="13" t="str">
        <f>'for Mapping'!K52&amp;" - "&amp;'for Mapping'!L52</f>
        <v>885 - 905.4</v>
      </c>
    </row>
    <row r="56" spans="1:6" ht="15" x14ac:dyDescent="0.2">
      <c r="A56" s="25" t="s">
        <v>48</v>
      </c>
      <c r="B56" s="26"/>
      <c r="C56" s="26"/>
      <c r="D56" s="26"/>
      <c r="E56" s="26"/>
      <c r="F56" s="27"/>
    </row>
    <row r="57" spans="1:6" x14ac:dyDescent="0.2">
      <c r="A57" s="13" t="str">
        <f>'for Mapping'!B53</f>
        <v>O-1</v>
      </c>
      <c r="B57" s="13">
        <f>'for Mapping'!D53</f>
        <v>35.87079</v>
      </c>
      <c r="C57" s="13">
        <f>'for Mapping'!E53</f>
        <v>-106.21969</v>
      </c>
      <c r="D57" s="14">
        <f>IF('for Mapping'!H53&lt;&gt;0,'for Mapping'!H53,"")</f>
        <v>33086</v>
      </c>
      <c r="E57" s="13">
        <f>IF('for Mapping'!I53&lt;&gt;0,'for Mapping'!I53,"")</f>
        <v>2497</v>
      </c>
      <c r="F57" s="13" t="str">
        <f>'for Mapping'!K53&amp;" - "&amp;'for Mapping'!L53</f>
        <v>1017 - 2477</v>
      </c>
    </row>
    <row r="58" spans="1:6" x14ac:dyDescent="0.2">
      <c r="A58" s="13" t="str">
        <f>'for Mapping'!B54</f>
        <v>O-4</v>
      </c>
      <c r="B58" s="13">
        <f>'for Mapping'!D54</f>
        <v>35.872880000000002</v>
      </c>
      <c r="C58" s="13">
        <f>'for Mapping'!E54</f>
        <v>-106.26039</v>
      </c>
      <c r="D58" s="14">
        <f>IF('for Mapping'!H54&lt;&gt;0,'for Mapping'!H54,"")</f>
        <v>32933</v>
      </c>
      <c r="E58" s="13">
        <f>IF('for Mapping'!I54&lt;&gt;0,'for Mapping'!I54,"")</f>
        <v>2617</v>
      </c>
      <c r="F58" s="13" t="str">
        <f>'for Mapping'!K54&amp;" - "&amp;'for Mapping'!L54</f>
        <v>1115 - 2596</v>
      </c>
    </row>
    <row r="59" spans="1:6" x14ac:dyDescent="0.2">
      <c r="A59" s="13" t="str">
        <f>'for Mapping'!B55</f>
        <v>R-2</v>
      </c>
      <c r="B59" s="13">
        <f>'for Mapping'!D55</f>
        <v>35.8874</v>
      </c>
      <c r="C59" s="13">
        <f>'for Mapping'!E55</f>
        <v>-106.28679</v>
      </c>
      <c r="D59" s="14">
        <f>IF('for Mapping'!H55&lt;&gt;0,'for Mapping'!H55,"")</f>
        <v>37922</v>
      </c>
      <c r="E59" s="13">
        <f>IF('for Mapping'!I55&lt;&gt;0,'for Mapping'!I55,"")</f>
        <v>943.3</v>
      </c>
      <c r="F59" s="13" t="str">
        <f>'for Mapping'!K55&amp;" - "&amp;'for Mapping'!L55</f>
        <v>906.4 - 929.6</v>
      </c>
    </row>
    <row r="60" spans="1:6" x14ac:dyDescent="0.2">
      <c r="A60" s="13" t="str">
        <f>'for Mapping'!B56</f>
        <v>R-24</v>
      </c>
      <c r="B60" s="13">
        <f>'for Mapping'!D56</f>
        <v>35.885509999999996</v>
      </c>
      <c r="C60" s="13">
        <f>'for Mapping'!E56</f>
        <v>-106.23941000000001</v>
      </c>
      <c r="D60" s="14">
        <f>IF('for Mapping'!H56&lt;&gt;0,'for Mapping'!H56,"")</f>
        <v>38607</v>
      </c>
      <c r="E60" s="13">
        <f>IF('for Mapping'!I56&lt;&gt;0,'for Mapping'!I56,"")</f>
        <v>861</v>
      </c>
      <c r="F60" s="13" t="str">
        <f>'for Mapping'!K56&amp;" - "&amp;'for Mapping'!L56</f>
        <v>825 - 848</v>
      </c>
    </row>
    <row r="61" spans="1:6" x14ac:dyDescent="0.2">
      <c r="A61" s="13" t="str">
        <f>'for Mapping'!B57</f>
        <v>R-3</v>
      </c>
      <c r="B61" s="13">
        <f>'for Mapping'!D57</f>
        <v>35.871789999999997</v>
      </c>
      <c r="C61" s="13">
        <f>'for Mapping'!E57</f>
        <v>-106.2209</v>
      </c>
      <c r="D61" s="14">
        <f>IF('for Mapping'!H57&lt;&gt;0,'for Mapping'!H57,"")</f>
        <v>40350</v>
      </c>
      <c r="E61" s="13">
        <f>IF('for Mapping'!I57&lt;&gt;0,'for Mapping'!I57,"")</f>
        <v>1006.8</v>
      </c>
      <c r="F61" s="13" t="str">
        <f>'for Mapping'!K57&amp;" - "&amp;'for Mapping'!L57</f>
        <v>974.5 - 995</v>
      </c>
    </row>
    <row r="62" spans="1:6" x14ac:dyDescent="0.2">
      <c r="A62" s="13" t="str">
        <f>'for Mapping'!B58</f>
        <v>R-4</v>
      </c>
      <c r="B62" s="13">
        <f>'for Mapping'!D58</f>
        <v>35.882599999999996</v>
      </c>
      <c r="C62" s="13">
        <f>'for Mapping'!E58</f>
        <v>-106.25381</v>
      </c>
      <c r="D62" s="14">
        <f>IF('for Mapping'!H58&lt;&gt;0,'for Mapping'!H58,"")</f>
        <v>37992</v>
      </c>
      <c r="E62" s="13">
        <f>IF('for Mapping'!I58&lt;&gt;0,'for Mapping'!I58,"")</f>
        <v>840</v>
      </c>
      <c r="F62" s="13" t="str">
        <f>'for Mapping'!K58&amp;" - "&amp;'for Mapping'!L58</f>
        <v>792.9 - 816</v>
      </c>
    </row>
    <row r="63" spans="1:6" x14ac:dyDescent="0.2">
      <c r="A63" s="13" t="str">
        <f>'for Mapping'!B59</f>
        <v>R-5 S3</v>
      </c>
      <c r="B63" s="13">
        <f>'for Mapping'!D59</f>
        <v>35.873069999999998</v>
      </c>
      <c r="C63" s="13">
        <f>'for Mapping'!E59</f>
        <v>-106.22877</v>
      </c>
      <c r="D63" s="14" t="str">
        <f>IF('for Mapping'!H59&lt;&gt;0,'for Mapping'!H59,"")</f>
        <v/>
      </c>
      <c r="E63" s="13" t="str">
        <f>IF('for Mapping'!I59&lt;&gt;0,'for Mapping'!I59,"")</f>
        <v/>
      </c>
      <c r="F63" s="13" t="str">
        <f>'for Mapping'!K59&amp;" - "&amp;'for Mapping'!L59</f>
        <v>676.9 - 720.3</v>
      </c>
    </row>
    <row r="64" spans="1:6" x14ac:dyDescent="0.2">
      <c r="A64" s="13" t="str">
        <f>'for Mapping'!B60</f>
        <v>R-6</v>
      </c>
      <c r="B64" s="13">
        <f>'for Mapping'!D60</f>
        <v>35.875329999999998</v>
      </c>
      <c r="C64" s="13">
        <f>'for Mapping'!E60</f>
        <v>-106.26487</v>
      </c>
      <c r="D64" s="14">
        <f>IF('for Mapping'!H60&lt;&gt;0,'for Mapping'!H60,"")</f>
        <v>38325</v>
      </c>
      <c r="E64" s="13">
        <f>IF('for Mapping'!I60&lt;&gt;0,'for Mapping'!I60,"")</f>
        <v>1252</v>
      </c>
      <c r="F64" s="13" t="str">
        <f>'for Mapping'!K60&amp;" - "&amp;'for Mapping'!L60</f>
        <v>1205 - 1228</v>
      </c>
    </row>
    <row r="65" spans="1:6" x14ac:dyDescent="0.2">
      <c r="A65" s="13" t="str">
        <f>'for Mapping'!B61</f>
        <v>R-64</v>
      </c>
      <c r="B65" s="13">
        <f>'for Mapping'!D61</f>
        <v>35.877200000000002</v>
      </c>
      <c r="C65" s="13">
        <f>'for Mapping'!E61</f>
        <v>-106.27540999999999</v>
      </c>
      <c r="D65" s="14">
        <f>IF('for Mapping'!H61&lt;&gt;0,'for Mapping'!H61,"")</f>
        <v>40735</v>
      </c>
      <c r="E65" s="13">
        <f>IF('for Mapping'!I61&lt;&gt;0,'for Mapping'!I61,"")</f>
        <v>1316.1</v>
      </c>
      <c r="F65" s="13" t="str">
        <f>'for Mapping'!K61&amp;" - "&amp;'for Mapping'!L61</f>
        <v>1285 - 1305.5</v>
      </c>
    </row>
    <row r="66" spans="1:6" x14ac:dyDescent="0.2">
      <c r="A66" s="13" t="str">
        <f>'for Mapping'!B62</f>
        <v>R-66</v>
      </c>
      <c r="B66" s="13">
        <f>'for Mapping'!D62</f>
        <v>35.873089999999998</v>
      </c>
      <c r="C66" s="13">
        <f>'for Mapping'!E62</f>
        <v>-106.25987000000001</v>
      </c>
      <c r="D66" s="14">
        <f>IF('for Mapping'!H62&lt;&gt;0,'for Mapping'!H62,"")</f>
        <v>40863</v>
      </c>
      <c r="E66" s="13">
        <f>IF('for Mapping'!I62&lt;&gt;0,'for Mapping'!I62,"")</f>
        <v>849.8</v>
      </c>
      <c r="F66" s="13" t="str">
        <f>'for Mapping'!K62&amp;" - "&amp;'for Mapping'!L62</f>
        <v>819.4 - 839.7</v>
      </c>
    </row>
    <row r="67" spans="1:6" x14ac:dyDescent="0.2">
      <c r="A67" s="13" t="str">
        <f>'for Mapping'!B63</f>
        <v>R-8 S1</v>
      </c>
      <c r="B67" s="13">
        <f>'for Mapping'!D63</f>
        <v>35.871679999999998</v>
      </c>
      <c r="C67" s="13">
        <f>'for Mapping'!E63</f>
        <v>-106.24755999999999</v>
      </c>
      <c r="D67" s="14" t="str">
        <f>IF('for Mapping'!H63&lt;&gt;0,'for Mapping'!H63,"")</f>
        <v/>
      </c>
      <c r="E67" s="13" t="str">
        <f>IF('for Mapping'!I63&lt;&gt;0,'for Mapping'!I63,"")</f>
        <v/>
      </c>
      <c r="F67" s="13" t="str">
        <f>'for Mapping'!K63&amp;" - "&amp;'for Mapping'!L63</f>
        <v>705.31 - 755.7</v>
      </c>
    </row>
    <row r="68" spans="1:6" x14ac:dyDescent="0.2">
      <c r="A68" s="13" t="str">
        <f>'for Mapping'!B64</f>
        <v>R-8 S2</v>
      </c>
      <c r="B68" s="13">
        <f>'for Mapping'!D64</f>
        <v>35.871679999999998</v>
      </c>
      <c r="C68" s="13">
        <f>'for Mapping'!E64</f>
        <v>-106.24755999999999</v>
      </c>
      <c r="D68" s="14" t="str">
        <f>IF('for Mapping'!H64&lt;&gt;0,'for Mapping'!H64,"")</f>
        <v/>
      </c>
      <c r="E68" s="13" t="str">
        <f>IF('for Mapping'!I64&lt;&gt;0,'for Mapping'!I64,"")</f>
        <v/>
      </c>
      <c r="F68" s="13" t="str">
        <f>'for Mapping'!K64&amp;" - "&amp;'for Mapping'!L64</f>
        <v>821 - 828</v>
      </c>
    </row>
    <row r="69" spans="1:6" x14ac:dyDescent="0.2">
      <c r="A69" s="13" t="str">
        <f>'for Mapping'!B65</f>
        <v>R-9</v>
      </c>
      <c r="B69" s="13">
        <f>'for Mapping'!D65</f>
        <v>35.866979999999998</v>
      </c>
      <c r="C69" s="13">
        <f>'for Mapping'!E65</f>
        <v>-106.22360999999999</v>
      </c>
      <c r="D69" s="14">
        <f>IF('for Mapping'!H65&lt;&gt;0,'for Mapping'!H65,"")</f>
        <v>36451</v>
      </c>
      <c r="E69" s="13">
        <f>IF('for Mapping'!I65&lt;&gt;0,'for Mapping'!I65,"")</f>
        <v>758</v>
      </c>
      <c r="F69" s="13" t="str">
        <f>'for Mapping'!K65&amp;" - "&amp;'for Mapping'!L65</f>
        <v>683 - 748.5</v>
      </c>
    </row>
    <row r="70" spans="1:6" x14ac:dyDescent="0.2">
      <c r="A70" s="13" t="str">
        <f>'for Mapping'!B66</f>
        <v>PM-2</v>
      </c>
      <c r="B70" s="13">
        <f>'for Mapping'!D66</f>
        <v>35.838299999999997</v>
      </c>
      <c r="C70" s="13">
        <f>'for Mapping'!E66</f>
        <v>-106.26255</v>
      </c>
      <c r="D70" s="14">
        <f>IF('for Mapping'!H66&lt;&gt;0,'for Mapping'!H66,"")</f>
        <v>23938</v>
      </c>
      <c r="E70" s="13">
        <f>IF('for Mapping'!I66&lt;&gt;0,'for Mapping'!I66,"")</f>
        <v>2300</v>
      </c>
      <c r="F70" s="13" t="str">
        <f>'for Mapping'!K66&amp;" - "&amp;'for Mapping'!L66</f>
        <v>1004 - 2280</v>
      </c>
    </row>
    <row r="71" spans="1:6" x14ac:dyDescent="0.2">
      <c r="A71" s="13" t="str">
        <f>'for Mapping'!B67</f>
        <v>R-17 S1</v>
      </c>
      <c r="B71" s="13">
        <f>'for Mapping'!D67</f>
        <v>35.853279999999998</v>
      </c>
      <c r="C71" s="13">
        <f>'for Mapping'!E67</f>
        <v>-106.29259</v>
      </c>
      <c r="D71" s="14" t="str">
        <f>IF('for Mapping'!H67&lt;&gt;0,'for Mapping'!H67,"")</f>
        <v/>
      </c>
      <c r="E71" s="13" t="str">
        <f>IF('for Mapping'!I67&lt;&gt;0,'for Mapping'!I67,"")</f>
        <v/>
      </c>
      <c r="F71" s="13" t="str">
        <f>'for Mapping'!K67&amp;" - "&amp;'for Mapping'!L67</f>
        <v>1057 - 1080</v>
      </c>
    </row>
    <row r="72" spans="1:6" x14ac:dyDescent="0.2">
      <c r="A72" s="13" t="str">
        <f>'for Mapping'!B68</f>
        <v>R-17 S2</v>
      </c>
      <c r="B72" s="13">
        <f>'for Mapping'!D68</f>
        <v>35.853279999999998</v>
      </c>
      <c r="C72" s="13">
        <f>'for Mapping'!E68</f>
        <v>-106.29259</v>
      </c>
      <c r="D72" s="14" t="str">
        <f>IF('for Mapping'!H68&lt;&gt;0,'for Mapping'!H68,"")</f>
        <v/>
      </c>
      <c r="E72" s="13" t="str">
        <f>IF('for Mapping'!I68&lt;&gt;0,'for Mapping'!I68,"")</f>
        <v/>
      </c>
      <c r="F72" s="13" t="str">
        <f>'for Mapping'!K68&amp;" - "&amp;'for Mapping'!L68</f>
        <v>1124 - 1134</v>
      </c>
    </row>
    <row r="73" spans="1:6" x14ac:dyDescent="0.2">
      <c r="A73" s="13" t="str">
        <f>'for Mapping'!B69</f>
        <v>R-19 S3</v>
      </c>
      <c r="B73" s="13">
        <f>'for Mapping'!D69</f>
        <v>35.837870000000002</v>
      </c>
      <c r="C73" s="13">
        <f>'for Mapping'!E69</f>
        <v>-106.28542</v>
      </c>
      <c r="D73" s="14" t="str">
        <f>IF('for Mapping'!H69&lt;&gt;0,'for Mapping'!H69,"")</f>
        <v/>
      </c>
      <c r="E73" s="13" t="str">
        <f>IF('for Mapping'!I69&lt;&gt;0,'for Mapping'!I69,"")</f>
        <v/>
      </c>
      <c r="F73" s="13" t="str">
        <f>'for Mapping'!K69&amp;" - "&amp;'for Mapping'!L69</f>
        <v>1171.4 - 1215.4</v>
      </c>
    </row>
    <row r="74" spans="1:6" x14ac:dyDescent="0.2">
      <c r="A74" s="13" t="str">
        <f>'for Mapping'!B70</f>
        <v>R-20 S1</v>
      </c>
      <c r="B74" s="13">
        <f>'for Mapping'!D70</f>
        <v>35.836350000000003</v>
      </c>
      <c r="C74" s="13">
        <f>'for Mapping'!E70</f>
        <v>-106.25870999999999</v>
      </c>
      <c r="D74" s="14" t="str">
        <f>IF('for Mapping'!H70&lt;&gt;0,'for Mapping'!H70,"")</f>
        <v/>
      </c>
      <c r="E74" s="13" t="str">
        <f>IF('for Mapping'!I70&lt;&gt;0,'for Mapping'!I70,"")</f>
        <v/>
      </c>
      <c r="F74" s="13" t="str">
        <f>'for Mapping'!K70&amp;" - "&amp;'for Mapping'!L70</f>
        <v>904.6 - 912.2</v>
      </c>
    </row>
    <row r="75" spans="1:6" x14ac:dyDescent="0.2">
      <c r="A75" s="13" t="str">
        <f>'for Mapping'!B71</f>
        <v>R-20 S2</v>
      </c>
      <c r="B75" s="13">
        <f>'for Mapping'!D71</f>
        <v>35.836350000000003</v>
      </c>
      <c r="C75" s="13">
        <f>'for Mapping'!E71</f>
        <v>-106.25870999999999</v>
      </c>
      <c r="D75" s="14" t="str">
        <f>IF('for Mapping'!H71&lt;&gt;0,'for Mapping'!H71,"")</f>
        <v/>
      </c>
      <c r="E75" s="13" t="str">
        <f>IF('for Mapping'!I71&lt;&gt;0,'for Mapping'!I71,"")</f>
        <v/>
      </c>
      <c r="F75" s="13" t="str">
        <f>'for Mapping'!K71&amp;" - "&amp;'for Mapping'!L71</f>
        <v>1147.1 - 1154.7</v>
      </c>
    </row>
    <row r="76" spans="1:6" x14ac:dyDescent="0.2">
      <c r="A76" s="13" t="str">
        <f>'for Mapping'!B72</f>
        <v>R-32 S1</v>
      </c>
      <c r="B76" s="13">
        <f>'for Mapping'!D72</f>
        <v>35.830950000000001</v>
      </c>
      <c r="C76" s="13">
        <f>'for Mapping'!E72</f>
        <v>-106.24872000000001</v>
      </c>
      <c r="D76" s="14" t="str">
        <f>IF('for Mapping'!H72&lt;&gt;0,'for Mapping'!H72,"")</f>
        <v/>
      </c>
      <c r="E76" s="13" t="str">
        <f>IF('for Mapping'!I72&lt;&gt;0,'for Mapping'!I72,"")</f>
        <v/>
      </c>
      <c r="F76" s="13" t="str">
        <f>'for Mapping'!K72&amp;" - "&amp;'for Mapping'!L72</f>
        <v>867.5 - 875.2</v>
      </c>
    </row>
    <row r="77" spans="1:6" x14ac:dyDescent="0.2">
      <c r="A77" s="13" t="str">
        <f>'for Mapping'!B73</f>
        <v>R-39</v>
      </c>
      <c r="B77" s="13">
        <f>'for Mapping'!D73</f>
        <v>35.827539999999999</v>
      </c>
      <c r="C77" s="13">
        <f>'for Mapping'!E73</f>
        <v>-106.23455</v>
      </c>
      <c r="D77" s="14">
        <f>IF('for Mapping'!H73&lt;&gt;0,'for Mapping'!H73,"")</f>
        <v>39776</v>
      </c>
      <c r="E77" s="13">
        <f>IF('for Mapping'!I73&lt;&gt;0,'for Mapping'!I73,"")</f>
        <v>875.6</v>
      </c>
      <c r="F77" s="13" t="str">
        <f>'for Mapping'!K73&amp;" - "&amp;'for Mapping'!L73</f>
        <v>859 - 869</v>
      </c>
    </row>
    <row r="78" spans="1:6" x14ac:dyDescent="0.2">
      <c r="A78" s="13" t="str">
        <f>'for Mapping'!B74</f>
        <v>R-40 S2</v>
      </c>
      <c r="B78" s="13">
        <f>'for Mapping'!D74</f>
        <v>35.839390000000002</v>
      </c>
      <c r="C78" s="13">
        <f>'for Mapping'!E74</f>
        <v>-106.26278000000001</v>
      </c>
      <c r="D78" s="14" t="str">
        <f>IF('for Mapping'!H74&lt;&gt;0,'for Mapping'!H74,"")</f>
        <v/>
      </c>
      <c r="E78" s="13" t="str">
        <f>IF('for Mapping'!I74&lt;&gt;0,'for Mapping'!I74,"")</f>
        <v/>
      </c>
      <c r="F78" s="13" t="str">
        <f>'for Mapping'!K74&amp;" - "&amp;'for Mapping'!L74</f>
        <v>849.27 - 870</v>
      </c>
    </row>
    <row r="79" spans="1:6" x14ac:dyDescent="0.2">
      <c r="A79" s="13" t="str">
        <f>'for Mapping'!B75</f>
        <v>R-49 S1</v>
      </c>
      <c r="B79" s="13">
        <f>'for Mapping'!D75</f>
        <v>35.827300000000001</v>
      </c>
      <c r="C79" s="13">
        <f>'for Mapping'!E75</f>
        <v>-106.23824999999999</v>
      </c>
      <c r="D79" s="14" t="str">
        <f>IF('for Mapping'!H75&lt;&gt;0,'for Mapping'!H75,"")</f>
        <v/>
      </c>
      <c r="E79" s="13" t="str">
        <f>IF('for Mapping'!I75&lt;&gt;0,'for Mapping'!I75,"")</f>
        <v/>
      </c>
      <c r="F79" s="13" t="str">
        <f>'for Mapping'!K75&amp;" - "&amp;'for Mapping'!L75</f>
        <v>845 - 855</v>
      </c>
    </row>
    <row r="80" spans="1:6" x14ac:dyDescent="0.2">
      <c r="A80" s="13" t="str">
        <f>'for Mapping'!B76</f>
        <v>R-49 S2</v>
      </c>
      <c r="B80" s="13">
        <f>'for Mapping'!D76</f>
        <v>35.827300000000001</v>
      </c>
      <c r="C80" s="13">
        <f>'for Mapping'!E76</f>
        <v>-106.23824999999999</v>
      </c>
      <c r="D80" s="14" t="str">
        <f>IF('for Mapping'!H76&lt;&gt;0,'for Mapping'!H76,"")</f>
        <v/>
      </c>
      <c r="E80" s="13" t="str">
        <f>IF('for Mapping'!I76&lt;&gt;0,'for Mapping'!I76,"")</f>
        <v/>
      </c>
      <c r="F80" s="13" t="str">
        <f>'for Mapping'!K76&amp;" - "&amp;'for Mapping'!L76</f>
        <v>905.6 - 926.4</v>
      </c>
    </row>
    <row r="81" spans="1:6" x14ac:dyDescent="0.2">
      <c r="A81" s="13" t="str">
        <f>'for Mapping'!B77</f>
        <v>R-51 S1</v>
      </c>
      <c r="B81" s="13">
        <f>'for Mapping'!D77</f>
        <v>35.84263</v>
      </c>
      <c r="C81" s="13">
        <f>'for Mapping'!E77</f>
        <v>-106.26934</v>
      </c>
      <c r="D81" s="14" t="str">
        <f>IF('for Mapping'!H77&lt;&gt;0,'for Mapping'!H77,"")</f>
        <v/>
      </c>
      <c r="E81" s="13" t="str">
        <f>IF('for Mapping'!I77&lt;&gt;0,'for Mapping'!I77,"")</f>
        <v/>
      </c>
      <c r="F81" s="13" t="str">
        <f>'for Mapping'!K77&amp;" - "&amp;'for Mapping'!L77</f>
        <v>914.96 - 925.24</v>
      </c>
    </row>
    <row r="82" spans="1:6" x14ac:dyDescent="0.2">
      <c r="A82" s="13" t="str">
        <f>'for Mapping'!B78</f>
        <v>R-51 S2</v>
      </c>
      <c r="B82" s="13">
        <f>'for Mapping'!D78</f>
        <v>35.84263</v>
      </c>
      <c r="C82" s="13">
        <f>'for Mapping'!E78</f>
        <v>-106.26934</v>
      </c>
      <c r="D82" s="14" t="str">
        <f>IF('for Mapping'!H78&lt;&gt;0,'for Mapping'!H78,"")</f>
        <v/>
      </c>
      <c r="E82" s="13" t="str">
        <f>IF('for Mapping'!I78&lt;&gt;0,'for Mapping'!I78,"")</f>
        <v/>
      </c>
      <c r="F82" s="13" t="str">
        <f>'for Mapping'!K78&amp;" - "&amp;'for Mapping'!L78</f>
        <v>1030.96 - 1041</v>
      </c>
    </row>
    <row r="83" spans="1:6" x14ac:dyDescent="0.2">
      <c r="A83" s="13" t="str">
        <f>'for Mapping'!B79</f>
        <v>R-54 S2</v>
      </c>
      <c r="B83" s="13">
        <f>'for Mapping'!D79</f>
        <v>35.836089999999999</v>
      </c>
      <c r="C83" s="13">
        <f>'for Mapping'!E79</f>
        <v>-106.25543999999999</v>
      </c>
      <c r="D83" s="14" t="str">
        <f>IF('for Mapping'!H79&lt;&gt;0,'for Mapping'!H79,"")</f>
        <v/>
      </c>
      <c r="E83" s="13" t="str">
        <f>IF('for Mapping'!I79&lt;&gt;0,'for Mapping'!I79,"")</f>
        <v/>
      </c>
      <c r="F83" s="13" t="str">
        <f>'for Mapping'!K79&amp;" - "&amp;'for Mapping'!L79</f>
        <v>915 - 925</v>
      </c>
    </row>
  </sheetData>
  <mergeCells count="4">
    <mergeCell ref="A1:F1"/>
    <mergeCell ref="A3:F3"/>
    <mergeCell ref="A16:F16"/>
    <mergeCell ref="A56:F56"/>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
  <sheetViews>
    <sheetView workbookViewId="0">
      <selection activeCell="A3" sqref="A3:AC23"/>
    </sheetView>
  </sheetViews>
  <sheetFormatPr defaultRowHeight="15" x14ac:dyDescent="0.25"/>
  <cols>
    <col min="1" max="16384" width="9.140625" style="1"/>
  </cols>
  <sheetData>
    <row r="1" spans="1:29" ht="63" x14ac:dyDescent="0.25">
      <c r="A1" s="2" t="s">
        <v>0</v>
      </c>
      <c r="B1" s="2" t="s">
        <v>1</v>
      </c>
      <c r="C1" s="4" t="s">
        <v>2</v>
      </c>
      <c r="D1" s="4" t="s">
        <v>3</v>
      </c>
      <c r="E1" s="4" t="s">
        <v>11</v>
      </c>
      <c r="F1" s="4" t="s">
        <v>4</v>
      </c>
      <c r="G1" s="12" t="s">
        <v>5</v>
      </c>
      <c r="H1" s="4" t="s">
        <v>6</v>
      </c>
      <c r="I1" s="4" t="s">
        <v>7</v>
      </c>
      <c r="J1" s="4" t="s">
        <v>8</v>
      </c>
      <c r="K1" s="4" t="s">
        <v>9</v>
      </c>
      <c r="L1" s="4" t="s">
        <v>10</v>
      </c>
      <c r="M1" s="9" t="s">
        <v>12</v>
      </c>
      <c r="N1" s="10" t="s">
        <v>46</v>
      </c>
      <c r="O1" s="10" t="s">
        <v>17</v>
      </c>
      <c r="P1" s="10" t="s">
        <v>18</v>
      </c>
      <c r="Q1" s="10" t="s">
        <v>19</v>
      </c>
      <c r="R1" s="10" t="s">
        <v>20</v>
      </c>
      <c r="S1" s="10" t="s">
        <v>21</v>
      </c>
      <c r="T1" s="10" t="s">
        <v>22</v>
      </c>
      <c r="U1" s="10" t="s">
        <v>23</v>
      </c>
      <c r="V1" s="10" t="s">
        <v>49</v>
      </c>
      <c r="W1" s="10" t="s">
        <v>13</v>
      </c>
      <c r="X1" s="10" t="s">
        <v>51</v>
      </c>
      <c r="Y1" s="10" t="s">
        <v>52</v>
      </c>
      <c r="Z1" s="10" t="s">
        <v>50</v>
      </c>
      <c r="AA1" s="10" t="s">
        <v>42</v>
      </c>
      <c r="AB1" s="10" t="s">
        <v>40</v>
      </c>
      <c r="AC1" s="10" t="s">
        <v>47</v>
      </c>
    </row>
    <row r="3" spans="1:29" x14ac:dyDescent="0.25">
      <c r="A3" s="1" t="s">
        <v>201</v>
      </c>
      <c r="B3" s="1" t="s">
        <v>57</v>
      </c>
      <c r="C3" s="1">
        <v>35.858919999999998</v>
      </c>
      <c r="D3" s="1">
        <v>-106.22635</v>
      </c>
      <c r="E3" s="1">
        <v>6499.6</v>
      </c>
      <c r="F3" s="1" t="s">
        <v>176</v>
      </c>
      <c r="G3" s="17"/>
      <c r="J3" s="1">
        <v>801</v>
      </c>
      <c r="K3" s="1">
        <v>839</v>
      </c>
      <c r="L3" s="1" t="s">
        <v>202</v>
      </c>
      <c r="O3" s="1" t="s">
        <v>24</v>
      </c>
      <c r="P3" s="1" t="s">
        <v>35</v>
      </c>
      <c r="S3" s="1" t="s">
        <v>27</v>
      </c>
      <c r="T3" s="1" t="s">
        <v>30</v>
      </c>
      <c r="U3" s="1" t="s">
        <v>28</v>
      </c>
      <c r="V3" s="1">
        <v>9.3000000000000007</v>
      </c>
      <c r="W3" s="11">
        <v>36965</v>
      </c>
      <c r="X3" s="1">
        <v>0.3</v>
      </c>
      <c r="Y3" s="11">
        <v>38748</v>
      </c>
      <c r="Z3" s="1">
        <v>17</v>
      </c>
      <c r="AB3" s="1" t="s">
        <v>40</v>
      </c>
      <c r="AC3" s="1" t="s">
        <v>41</v>
      </c>
    </row>
    <row r="4" spans="1:29" x14ac:dyDescent="0.25">
      <c r="A4" s="1" t="s">
        <v>203</v>
      </c>
      <c r="B4" s="1" t="s">
        <v>57</v>
      </c>
      <c r="C4" s="1">
        <v>35.861780000000003</v>
      </c>
      <c r="D4" s="1">
        <v>-106.28565</v>
      </c>
      <c r="E4" s="1">
        <v>7062.08</v>
      </c>
      <c r="F4" s="1" t="s">
        <v>67</v>
      </c>
      <c r="G4" s="17"/>
      <c r="J4" s="1">
        <v>1286.5</v>
      </c>
      <c r="K4" s="1">
        <v>1293.0999999999999</v>
      </c>
      <c r="L4" s="1" t="s">
        <v>84</v>
      </c>
      <c r="O4" s="1" t="s">
        <v>85</v>
      </c>
      <c r="P4" s="1" t="s">
        <v>45</v>
      </c>
      <c r="S4" s="1" t="s">
        <v>27</v>
      </c>
      <c r="T4" s="1" t="s">
        <v>30</v>
      </c>
      <c r="U4" s="1" t="s">
        <v>28</v>
      </c>
      <c r="V4" s="1">
        <v>7.8240999999999996</v>
      </c>
      <c r="W4" s="11">
        <v>38896</v>
      </c>
      <c r="X4" s="1">
        <v>2.5001000000000002</v>
      </c>
      <c r="Y4" s="11">
        <v>39394</v>
      </c>
      <c r="Z4" s="1">
        <v>28</v>
      </c>
      <c r="AB4" s="1" t="s">
        <v>40</v>
      </c>
      <c r="AC4" s="1" t="s">
        <v>41</v>
      </c>
    </row>
    <row r="5" spans="1:29" x14ac:dyDescent="0.25">
      <c r="A5" s="1" t="s">
        <v>204</v>
      </c>
      <c r="B5" s="1" t="s">
        <v>57</v>
      </c>
      <c r="C5" s="1">
        <v>35.859909999999999</v>
      </c>
      <c r="D5" s="1">
        <v>-106.26724</v>
      </c>
      <c r="E5" s="1">
        <v>6820</v>
      </c>
      <c r="G5" s="17"/>
      <c r="L5" s="1" t="s">
        <v>205</v>
      </c>
      <c r="O5" s="1" t="s">
        <v>31</v>
      </c>
      <c r="P5" s="1" t="s">
        <v>43</v>
      </c>
      <c r="S5" s="1" t="s">
        <v>27</v>
      </c>
      <c r="T5" s="1" t="s">
        <v>206</v>
      </c>
      <c r="U5" s="1" t="s">
        <v>28</v>
      </c>
      <c r="V5" s="1">
        <v>689</v>
      </c>
      <c r="W5" s="11">
        <v>36363</v>
      </c>
      <c r="X5" s="1">
        <v>21.8</v>
      </c>
      <c r="Y5" s="11">
        <v>36399</v>
      </c>
      <c r="Z5" s="1">
        <v>4</v>
      </c>
      <c r="AB5" s="1" t="s">
        <v>40</v>
      </c>
    </row>
    <row r="6" spans="1:29" x14ac:dyDescent="0.25">
      <c r="A6" s="1" t="s">
        <v>207</v>
      </c>
      <c r="B6" s="1" t="s">
        <v>57</v>
      </c>
      <c r="C6" s="1">
        <v>35.857579999999999</v>
      </c>
      <c r="D6" s="1">
        <v>-106.2612</v>
      </c>
      <c r="E6" s="1">
        <v>6940.12</v>
      </c>
      <c r="F6" s="1" t="s">
        <v>81</v>
      </c>
      <c r="G6" s="17"/>
      <c r="J6" s="1">
        <v>1220.4000000000001</v>
      </c>
      <c r="K6" s="1">
        <v>1241</v>
      </c>
      <c r="L6" s="1" t="s">
        <v>208</v>
      </c>
      <c r="O6" s="1" t="s">
        <v>31</v>
      </c>
      <c r="P6" s="1" t="s">
        <v>43</v>
      </c>
      <c r="S6" s="1" t="s">
        <v>27</v>
      </c>
      <c r="T6" s="1" t="s">
        <v>30</v>
      </c>
      <c r="U6" s="1" t="s">
        <v>28</v>
      </c>
      <c r="V6" s="1">
        <v>34.201799999999999</v>
      </c>
      <c r="W6" s="11">
        <v>40947</v>
      </c>
      <c r="X6" s="1">
        <v>10</v>
      </c>
      <c r="Y6" s="11">
        <v>41661</v>
      </c>
      <c r="Z6" s="1">
        <v>51</v>
      </c>
      <c r="AB6" s="1" t="s">
        <v>40</v>
      </c>
      <c r="AC6" s="1" t="s">
        <v>41</v>
      </c>
    </row>
    <row r="7" spans="1:29" x14ac:dyDescent="0.25">
      <c r="A7" s="1" t="s">
        <v>209</v>
      </c>
      <c r="B7" s="1" t="s">
        <v>57</v>
      </c>
      <c r="C7" s="1">
        <v>35.863300000000002</v>
      </c>
      <c r="D7" s="1">
        <v>-106.27647</v>
      </c>
      <c r="E7" s="1">
        <v>6873.5</v>
      </c>
      <c r="G7" s="17">
        <v>22265</v>
      </c>
      <c r="H7" s="1">
        <v>1065</v>
      </c>
      <c r="I7" s="1" t="s">
        <v>91</v>
      </c>
      <c r="J7" s="1">
        <v>953</v>
      </c>
      <c r="K7" s="1">
        <v>1065</v>
      </c>
      <c r="L7" s="1" t="s">
        <v>210</v>
      </c>
      <c r="O7" s="1" t="s">
        <v>31</v>
      </c>
      <c r="P7" s="1" t="s">
        <v>43</v>
      </c>
      <c r="Q7" s="1" t="s">
        <v>211</v>
      </c>
      <c r="S7" s="1" t="s">
        <v>27</v>
      </c>
      <c r="T7" s="1" t="s">
        <v>34</v>
      </c>
      <c r="U7" s="1" t="s">
        <v>28</v>
      </c>
      <c r="V7" s="1">
        <v>17.100000000000001</v>
      </c>
      <c r="W7" s="11">
        <v>39239</v>
      </c>
      <c r="X7" s="1">
        <v>6.45</v>
      </c>
      <c r="Y7" s="11">
        <v>39988</v>
      </c>
      <c r="Z7" s="1">
        <v>38</v>
      </c>
      <c r="AB7" s="1" t="s">
        <v>40</v>
      </c>
      <c r="AC7" s="1" t="s">
        <v>41</v>
      </c>
    </row>
    <row r="8" spans="1:29" x14ac:dyDescent="0.25">
      <c r="A8" s="1" t="s">
        <v>212</v>
      </c>
      <c r="B8" s="1" t="s">
        <v>57</v>
      </c>
      <c r="C8" s="1">
        <v>35.873069999999998</v>
      </c>
      <c r="D8" s="1">
        <v>-106.22877</v>
      </c>
      <c r="E8" s="1">
        <v>6472.6</v>
      </c>
      <c r="F8" s="1" t="s">
        <v>176</v>
      </c>
      <c r="G8" s="17"/>
      <c r="J8" s="1">
        <v>858.7</v>
      </c>
      <c r="K8" s="1">
        <v>863.7</v>
      </c>
      <c r="L8" s="1" t="s">
        <v>213</v>
      </c>
      <c r="O8" s="1" t="s">
        <v>32</v>
      </c>
      <c r="P8" s="1" t="s">
        <v>33</v>
      </c>
      <c r="S8" s="1" t="s">
        <v>27</v>
      </c>
      <c r="T8" s="1" t="s">
        <v>30</v>
      </c>
      <c r="U8" s="1" t="s">
        <v>28</v>
      </c>
      <c r="V8" s="1">
        <v>7.7584</v>
      </c>
      <c r="W8" s="11">
        <v>39457</v>
      </c>
      <c r="X8" s="1">
        <v>6.58</v>
      </c>
      <c r="Y8" s="11">
        <v>40611</v>
      </c>
      <c r="Z8" s="1">
        <v>22</v>
      </c>
      <c r="AB8" s="1" t="s">
        <v>40</v>
      </c>
      <c r="AC8" s="1" t="s">
        <v>41</v>
      </c>
    </row>
    <row r="9" spans="1:29" x14ac:dyDescent="0.25">
      <c r="A9" s="1" t="s">
        <v>214</v>
      </c>
      <c r="B9" s="1" t="s">
        <v>57</v>
      </c>
      <c r="C9" s="1">
        <v>35.874690000000001</v>
      </c>
      <c r="D9" s="1">
        <v>-106.27954</v>
      </c>
      <c r="E9" s="1">
        <v>6779.2</v>
      </c>
      <c r="F9" s="1" t="s">
        <v>67</v>
      </c>
      <c r="G9" s="17"/>
      <c r="J9" s="1">
        <v>895.5</v>
      </c>
      <c r="K9" s="1">
        <v>937.4</v>
      </c>
      <c r="L9" s="1" t="s">
        <v>215</v>
      </c>
      <c r="O9" s="1" t="s">
        <v>32</v>
      </c>
      <c r="P9" s="1" t="s">
        <v>33</v>
      </c>
      <c r="S9" s="1" t="s">
        <v>27</v>
      </c>
      <c r="T9" s="1" t="s">
        <v>30</v>
      </c>
      <c r="U9" s="1" t="s">
        <v>28</v>
      </c>
      <c r="V9" s="1">
        <v>8.9</v>
      </c>
      <c r="W9" s="11">
        <v>37041</v>
      </c>
      <c r="X9" s="1">
        <v>5.0608000000000004</v>
      </c>
      <c r="Y9" s="11">
        <v>40192</v>
      </c>
      <c r="Z9" s="1">
        <v>28</v>
      </c>
      <c r="AB9" s="1" t="s">
        <v>40</v>
      </c>
      <c r="AC9" s="1" t="s">
        <v>41</v>
      </c>
    </row>
    <row r="10" spans="1:29" x14ac:dyDescent="0.25">
      <c r="A10" s="1" t="s">
        <v>216</v>
      </c>
      <c r="B10" s="1" t="s">
        <v>57</v>
      </c>
      <c r="C10" s="1">
        <v>35.870359999999998</v>
      </c>
      <c r="D10" s="1">
        <v>-106.21751</v>
      </c>
      <c r="E10" s="1">
        <v>6369.19</v>
      </c>
      <c r="G10" s="17">
        <v>18266</v>
      </c>
      <c r="H10" s="1">
        <v>642</v>
      </c>
      <c r="I10" s="1" t="s">
        <v>91</v>
      </c>
      <c r="J10" s="1">
        <v>632</v>
      </c>
      <c r="K10" s="1">
        <v>642</v>
      </c>
      <c r="L10" s="1" t="s">
        <v>217</v>
      </c>
      <c r="N10" s="1" t="s">
        <v>44</v>
      </c>
      <c r="O10" s="1" t="s">
        <v>24</v>
      </c>
      <c r="P10" s="1" t="s">
        <v>33</v>
      </c>
      <c r="Q10" s="1" t="s">
        <v>211</v>
      </c>
      <c r="S10" s="1" t="s">
        <v>27</v>
      </c>
      <c r="T10" s="1" t="s">
        <v>36</v>
      </c>
      <c r="U10" s="1" t="s">
        <v>28</v>
      </c>
      <c r="V10" s="1">
        <v>4.2</v>
      </c>
      <c r="W10" s="11">
        <v>36039</v>
      </c>
      <c r="X10" s="1">
        <v>1</v>
      </c>
      <c r="Y10" s="11">
        <v>38706</v>
      </c>
      <c r="Z10" s="1">
        <v>14</v>
      </c>
      <c r="AC10" s="1" t="s">
        <v>41</v>
      </c>
    </row>
    <row r="11" spans="1:29" x14ac:dyDescent="0.25">
      <c r="A11" s="1" t="s">
        <v>218</v>
      </c>
      <c r="B11" s="1" t="s">
        <v>57</v>
      </c>
      <c r="C11" s="1">
        <v>35.873280000000001</v>
      </c>
      <c r="D11" s="1">
        <v>-106.25908</v>
      </c>
      <c r="E11" s="1">
        <v>6626.9</v>
      </c>
      <c r="G11" s="17">
        <v>18222</v>
      </c>
      <c r="H11" s="1">
        <v>815</v>
      </c>
      <c r="I11" s="1" t="s">
        <v>219</v>
      </c>
      <c r="J11" s="1">
        <v>805</v>
      </c>
      <c r="K11" s="1">
        <v>815</v>
      </c>
      <c r="L11" s="1" t="s">
        <v>220</v>
      </c>
      <c r="O11" s="1" t="s">
        <v>32</v>
      </c>
      <c r="P11" s="1" t="s">
        <v>33</v>
      </c>
      <c r="Q11" s="1" t="s">
        <v>211</v>
      </c>
      <c r="S11" s="1" t="s">
        <v>27</v>
      </c>
      <c r="T11" s="1" t="s">
        <v>34</v>
      </c>
      <c r="U11" s="1" t="s">
        <v>28</v>
      </c>
      <c r="V11" s="1">
        <v>10</v>
      </c>
      <c r="W11" s="11">
        <v>40190</v>
      </c>
      <c r="X11" s="1">
        <v>10</v>
      </c>
      <c r="Y11" s="11">
        <v>40190</v>
      </c>
      <c r="Z11" s="1">
        <v>18</v>
      </c>
      <c r="AB11" s="1" t="s">
        <v>40</v>
      </c>
      <c r="AC11" s="1" t="s">
        <v>41</v>
      </c>
    </row>
    <row r="12" spans="1:29" x14ac:dyDescent="0.25">
      <c r="A12" s="1" t="s">
        <v>221</v>
      </c>
      <c r="B12" s="1" t="s">
        <v>57</v>
      </c>
      <c r="C12" s="1">
        <v>35.885739999999998</v>
      </c>
      <c r="D12" s="1">
        <v>-106.30533</v>
      </c>
      <c r="E12" s="1">
        <v>7244.56</v>
      </c>
      <c r="G12" s="17">
        <v>18330</v>
      </c>
      <c r="H12" s="1">
        <v>1205</v>
      </c>
      <c r="I12" s="1" t="s">
        <v>222</v>
      </c>
      <c r="J12" s="1">
        <v>1195</v>
      </c>
      <c r="K12" s="1">
        <v>1205</v>
      </c>
      <c r="L12" s="1" t="s">
        <v>223</v>
      </c>
      <c r="O12" s="1" t="s">
        <v>24</v>
      </c>
      <c r="P12" s="1" t="s">
        <v>33</v>
      </c>
      <c r="Q12" s="1" t="s">
        <v>211</v>
      </c>
      <c r="S12" s="1" t="s">
        <v>27</v>
      </c>
      <c r="T12" s="1" t="s">
        <v>34</v>
      </c>
      <c r="U12" s="1" t="s">
        <v>28</v>
      </c>
      <c r="V12" s="1">
        <v>6.9</v>
      </c>
      <c r="W12" s="11">
        <v>35249</v>
      </c>
      <c r="X12" s="1">
        <v>1</v>
      </c>
      <c r="Y12" s="11">
        <v>38705</v>
      </c>
      <c r="Z12" s="1">
        <v>8</v>
      </c>
      <c r="AC12" s="1" t="s">
        <v>41</v>
      </c>
    </row>
    <row r="13" spans="1:29" x14ac:dyDescent="0.25">
      <c r="A13" s="1" t="s">
        <v>224</v>
      </c>
      <c r="B13" s="1" t="s">
        <v>57</v>
      </c>
      <c r="C13" s="1">
        <v>35.837870000000002</v>
      </c>
      <c r="D13" s="1">
        <v>-106.28542</v>
      </c>
      <c r="E13" s="1">
        <v>7066.3</v>
      </c>
      <c r="F13" s="1" t="s">
        <v>73</v>
      </c>
      <c r="G13" s="17"/>
      <c r="J13" s="1">
        <v>1582.6</v>
      </c>
      <c r="K13" s="1">
        <v>1589.8</v>
      </c>
      <c r="L13" s="1" t="s">
        <v>183</v>
      </c>
      <c r="N13" s="1" t="s">
        <v>44</v>
      </c>
      <c r="O13" s="1" t="s">
        <v>24</v>
      </c>
      <c r="P13" s="1" t="s">
        <v>25</v>
      </c>
      <c r="S13" s="1" t="s">
        <v>27</v>
      </c>
      <c r="U13" s="1" t="s">
        <v>28</v>
      </c>
      <c r="V13" s="1">
        <v>9.1999999999999993</v>
      </c>
      <c r="W13" s="11">
        <v>37084</v>
      </c>
      <c r="X13" s="1">
        <v>5.5076000000000001</v>
      </c>
      <c r="Y13" s="11">
        <v>40333</v>
      </c>
      <c r="Z13" s="1">
        <v>38</v>
      </c>
      <c r="AB13" s="1" t="s">
        <v>40</v>
      </c>
      <c r="AC13" s="1" t="s">
        <v>41</v>
      </c>
    </row>
    <row r="14" spans="1:29" x14ac:dyDescent="0.25">
      <c r="A14" s="1" t="s">
        <v>225</v>
      </c>
      <c r="B14" s="1" t="s">
        <v>57</v>
      </c>
      <c r="C14" s="1">
        <v>35.837870000000002</v>
      </c>
      <c r="D14" s="1">
        <v>-106.28542</v>
      </c>
      <c r="E14" s="1">
        <v>7066.3</v>
      </c>
      <c r="F14" s="1" t="s">
        <v>73</v>
      </c>
      <c r="G14" s="17"/>
      <c r="J14" s="1">
        <v>1726.8</v>
      </c>
      <c r="K14" s="1">
        <v>1733.9</v>
      </c>
      <c r="L14" s="1" t="s">
        <v>183</v>
      </c>
      <c r="N14" s="1" t="s">
        <v>44</v>
      </c>
      <c r="O14" s="1" t="s">
        <v>24</v>
      </c>
      <c r="P14" s="1" t="s">
        <v>25</v>
      </c>
      <c r="S14" s="1" t="s">
        <v>27</v>
      </c>
      <c r="U14" s="1" t="s">
        <v>28</v>
      </c>
      <c r="V14" s="1">
        <v>3.2366999999999999</v>
      </c>
      <c r="W14" s="11">
        <v>39961</v>
      </c>
      <c r="X14" s="1">
        <v>1.3475999999999999</v>
      </c>
      <c r="Y14" s="11">
        <v>40333</v>
      </c>
      <c r="Z14" s="1">
        <v>38</v>
      </c>
      <c r="AC14" s="1" t="s">
        <v>41</v>
      </c>
    </row>
    <row r="15" spans="1:29" x14ac:dyDescent="0.25">
      <c r="A15" s="1" t="s">
        <v>226</v>
      </c>
      <c r="B15" s="1" t="s">
        <v>57</v>
      </c>
      <c r="C15" s="1">
        <v>35.837870000000002</v>
      </c>
      <c r="D15" s="1">
        <v>-106.28542</v>
      </c>
      <c r="E15" s="1">
        <v>7066.3</v>
      </c>
      <c r="F15" s="1" t="s">
        <v>73</v>
      </c>
      <c r="G15" s="17"/>
      <c r="J15" s="1">
        <v>1832.4</v>
      </c>
      <c r="K15" s="1">
        <v>1839.5</v>
      </c>
      <c r="L15" s="1" t="s">
        <v>183</v>
      </c>
      <c r="N15" s="1" t="s">
        <v>44</v>
      </c>
      <c r="O15" s="1" t="s">
        <v>24</v>
      </c>
      <c r="P15" s="1" t="s">
        <v>25</v>
      </c>
      <c r="S15" s="1" t="s">
        <v>27</v>
      </c>
      <c r="U15" s="1" t="s">
        <v>28</v>
      </c>
      <c r="V15" s="1">
        <v>15</v>
      </c>
      <c r="W15" s="11">
        <v>36979</v>
      </c>
      <c r="X15" s="1">
        <v>1</v>
      </c>
      <c r="Y15" s="11">
        <v>40333</v>
      </c>
      <c r="Z15" s="1">
        <v>42</v>
      </c>
      <c r="AB15" s="1" t="s">
        <v>40</v>
      </c>
      <c r="AC15" s="1" t="s">
        <v>41</v>
      </c>
    </row>
    <row r="16" spans="1:29" x14ac:dyDescent="0.25">
      <c r="A16" s="1" t="s">
        <v>227</v>
      </c>
      <c r="B16" s="1" t="s">
        <v>57</v>
      </c>
      <c r="C16" s="1">
        <v>35.836350000000003</v>
      </c>
      <c r="D16" s="1">
        <v>-106.25870999999999</v>
      </c>
      <c r="E16" s="1">
        <v>6694.35</v>
      </c>
      <c r="F16" s="1" t="s">
        <v>137</v>
      </c>
      <c r="G16" s="17"/>
      <c r="J16" s="1">
        <v>1328.8</v>
      </c>
      <c r="K16" s="1">
        <v>1336.5</v>
      </c>
      <c r="L16" s="1" t="s">
        <v>186</v>
      </c>
      <c r="O16" s="1" t="s">
        <v>29</v>
      </c>
      <c r="P16" s="1" t="s">
        <v>25</v>
      </c>
      <c r="S16" s="1" t="s">
        <v>27</v>
      </c>
      <c r="T16" s="1" t="s">
        <v>30</v>
      </c>
      <c r="U16" s="1" t="s">
        <v>28</v>
      </c>
      <c r="V16" s="1">
        <v>6.5</v>
      </c>
      <c r="W16" s="11">
        <v>38112</v>
      </c>
      <c r="X16" s="1">
        <v>1</v>
      </c>
      <c r="Y16" s="11">
        <v>38551</v>
      </c>
      <c r="Z16" s="1">
        <v>14</v>
      </c>
      <c r="AC16" s="1" t="s">
        <v>41</v>
      </c>
    </row>
    <row r="17" spans="1:29" x14ac:dyDescent="0.25">
      <c r="A17" s="1" t="s">
        <v>228</v>
      </c>
      <c r="B17" s="1" t="s">
        <v>57</v>
      </c>
      <c r="C17" s="1">
        <v>35.829250000000002</v>
      </c>
      <c r="D17" s="1">
        <v>-106.23344</v>
      </c>
      <c r="E17" s="1">
        <v>6650.5</v>
      </c>
      <c r="F17" s="1" t="s">
        <v>143</v>
      </c>
      <c r="G17" s="17"/>
      <c r="J17" s="1">
        <v>872.3</v>
      </c>
      <c r="K17" s="1">
        <v>914.2</v>
      </c>
      <c r="L17" s="1" t="s">
        <v>229</v>
      </c>
      <c r="O17" s="1" t="s">
        <v>29</v>
      </c>
      <c r="P17" s="1" t="s">
        <v>25</v>
      </c>
      <c r="S17" s="1" t="s">
        <v>27</v>
      </c>
      <c r="T17" s="1" t="s">
        <v>30</v>
      </c>
      <c r="U17" s="1" t="s">
        <v>28</v>
      </c>
      <c r="V17" s="1">
        <v>31.4</v>
      </c>
      <c r="W17" s="11">
        <v>38530</v>
      </c>
      <c r="X17" s="1">
        <v>2.8151999999999999</v>
      </c>
      <c r="Y17" s="11">
        <v>39996</v>
      </c>
      <c r="Z17" s="1">
        <v>64</v>
      </c>
      <c r="AB17" s="1" t="s">
        <v>40</v>
      </c>
      <c r="AC17" s="1" t="s">
        <v>41</v>
      </c>
    </row>
    <row r="18" spans="1:29" x14ac:dyDescent="0.25">
      <c r="A18" s="1" t="s">
        <v>230</v>
      </c>
      <c r="B18" s="1" t="s">
        <v>57</v>
      </c>
      <c r="C18" s="1">
        <v>35.829250000000002</v>
      </c>
      <c r="D18" s="1">
        <v>-106.23344</v>
      </c>
      <c r="E18" s="1">
        <v>6650.5</v>
      </c>
      <c r="F18" s="1" t="s">
        <v>143</v>
      </c>
      <c r="G18" s="17"/>
      <c r="J18" s="1">
        <v>947</v>
      </c>
      <c r="K18" s="1">
        <v>988.9</v>
      </c>
      <c r="L18" s="1" t="s">
        <v>231</v>
      </c>
      <c r="O18" s="1" t="s">
        <v>29</v>
      </c>
      <c r="P18" s="1" t="s">
        <v>25</v>
      </c>
      <c r="S18" s="1" t="s">
        <v>27</v>
      </c>
      <c r="T18" s="1" t="s">
        <v>30</v>
      </c>
      <c r="U18" s="1" t="s">
        <v>28</v>
      </c>
      <c r="V18" s="1">
        <v>20.100000000000001</v>
      </c>
      <c r="W18" s="11">
        <v>37228</v>
      </c>
      <c r="X18" s="1">
        <v>5.2</v>
      </c>
      <c r="Y18" s="11">
        <v>39870</v>
      </c>
      <c r="Z18" s="1">
        <v>39</v>
      </c>
      <c r="AB18" s="1" t="s">
        <v>40</v>
      </c>
      <c r="AC18" s="1" t="s">
        <v>41</v>
      </c>
    </row>
    <row r="19" spans="1:29" x14ac:dyDescent="0.25">
      <c r="A19" s="1" t="s">
        <v>232</v>
      </c>
      <c r="B19" s="1" t="s">
        <v>57</v>
      </c>
      <c r="C19" s="1">
        <v>35.829250000000002</v>
      </c>
      <c r="D19" s="1">
        <v>-106.23344</v>
      </c>
      <c r="E19" s="1">
        <v>6650.5</v>
      </c>
      <c r="F19" s="1" t="s">
        <v>137</v>
      </c>
      <c r="G19" s="17"/>
      <c r="J19" s="1">
        <v>1272.2</v>
      </c>
      <c r="K19" s="1">
        <v>1278.9000000000001</v>
      </c>
      <c r="L19" s="1" t="s">
        <v>231</v>
      </c>
      <c r="O19" s="1" t="s">
        <v>29</v>
      </c>
      <c r="P19" s="1" t="s">
        <v>25</v>
      </c>
      <c r="S19" s="1" t="s">
        <v>27</v>
      </c>
      <c r="T19" s="1" t="s">
        <v>30</v>
      </c>
      <c r="U19" s="1" t="s">
        <v>28</v>
      </c>
      <c r="V19" s="1">
        <v>40</v>
      </c>
      <c r="W19" s="11">
        <v>37063</v>
      </c>
      <c r="X19" s="1">
        <v>5.8</v>
      </c>
      <c r="Y19" s="11">
        <v>39871</v>
      </c>
      <c r="Z19" s="1">
        <v>41</v>
      </c>
      <c r="AB19" s="1" t="s">
        <v>40</v>
      </c>
      <c r="AC19" s="1" t="s">
        <v>41</v>
      </c>
    </row>
    <row r="20" spans="1:29" x14ac:dyDescent="0.25">
      <c r="A20" s="1" t="s">
        <v>233</v>
      </c>
      <c r="B20" s="1" t="s">
        <v>57</v>
      </c>
      <c r="C20" s="1">
        <v>35.829250000000002</v>
      </c>
      <c r="D20" s="1">
        <v>-106.23344</v>
      </c>
      <c r="E20" s="1">
        <v>6650.5</v>
      </c>
      <c r="F20" s="1" t="s">
        <v>234</v>
      </c>
      <c r="G20" s="17"/>
      <c r="J20" s="1">
        <v>1378.2</v>
      </c>
      <c r="K20" s="1">
        <v>1384.9</v>
      </c>
      <c r="L20" s="1" t="s">
        <v>231</v>
      </c>
      <c r="O20" s="1" t="s">
        <v>29</v>
      </c>
      <c r="P20" s="1" t="s">
        <v>25</v>
      </c>
      <c r="S20" s="1" t="s">
        <v>27</v>
      </c>
      <c r="T20" s="1" t="s">
        <v>30</v>
      </c>
      <c r="U20" s="1" t="s">
        <v>28</v>
      </c>
      <c r="V20" s="1">
        <v>10.4</v>
      </c>
      <c r="W20" s="11">
        <v>39163</v>
      </c>
      <c r="X20" s="1">
        <v>6.3029999999999999</v>
      </c>
      <c r="Y20" s="11">
        <v>39870</v>
      </c>
      <c r="Z20" s="1">
        <v>34</v>
      </c>
      <c r="AB20" s="1" t="s">
        <v>40</v>
      </c>
      <c r="AC20" s="1" t="s">
        <v>41</v>
      </c>
    </row>
    <row r="21" spans="1:29" x14ac:dyDescent="0.25">
      <c r="A21" s="1" t="s">
        <v>235</v>
      </c>
      <c r="B21" s="1" t="s">
        <v>57</v>
      </c>
      <c r="C21" s="1">
        <v>35.829250000000002</v>
      </c>
      <c r="D21" s="1">
        <v>-106.23344</v>
      </c>
      <c r="E21" s="1">
        <v>6650.5</v>
      </c>
      <c r="F21" s="1" t="s">
        <v>137</v>
      </c>
      <c r="G21" s="17"/>
      <c r="J21" s="1">
        <v>1447.3</v>
      </c>
      <c r="K21" s="1">
        <v>1452.3</v>
      </c>
      <c r="L21" s="1" t="s">
        <v>231</v>
      </c>
      <c r="O21" s="1" t="s">
        <v>29</v>
      </c>
      <c r="P21" s="1" t="s">
        <v>25</v>
      </c>
      <c r="S21" s="1" t="s">
        <v>27</v>
      </c>
      <c r="T21" s="1" t="s">
        <v>30</v>
      </c>
      <c r="U21" s="1" t="s">
        <v>28</v>
      </c>
      <c r="V21" s="1">
        <v>17.158899999999999</v>
      </c>
      <c r="W21" s="11">
        <v>39950</v>
      </c>
      <c r="X21" s="1">
        <v>4.9776999999999996</v>
      </c>
      <c r="Y21" s="11">
        <v>39959</v>
      </c>
      <c r="Z21" s="1">
        <v>106</v>
      </c>
      <c r="AB21" s="1" t="s">
        <v>40</v>
      </c>
      <c r="AC21" s="1" t="s">
        <v>41</v>
      </c>
    </row>
    <row r="22" spans="1:29" x14ac:dyDescent="0.25">
      <c r="A22" s="1" t="s">
        <v>236</v>
      </c>
      <c r="B22" s="1" t="s">
        <v>57</v>
      </c>
      <c r="C22" s="1">
        <v>35.830950000000001</v>
      </c>
      <c r="D22" s="1">
        <v>-106.24872000000001</v>
      </c>
      <c r="E22" s="1">
        <v>6637.63</v>
      </c>
      <c r="F22" s="1" t="s">
        <v>73</v>
      </c>
      <c r="G22" s="17"/>
      <c r="J22" s="1">
        <v>972.9</v>
      </c>
      <c r="K22" s="1">
        <v>980.6</v>
      </c>
      <c r="L22" s="1" t="s">
        <v>237</v>
      </c>
      <c r="N22" s="1" t="s">
        <v>44</v>
      </c>
      <c r="O22" s="1" t="s">
        <v>29</v>
      </c>
      <c r="P22" s="1" t="s">
        <v>25</v>
      </c>
      <c r="S22" s="1" t="s">
        <v>27</v>
      </c>
      <c r="U22" s="1" t="s">
        <v>28</v>
      </c>
      <c r="V22" s="1">
        <v>10.4</v>
      </c>
      <c r="W22" s="11">
        <v>38959</v>
      </c>
      <c r="X22" s="1">
        <v>2.4</v>
      </c>
      <c r="Y22" s="11">
        <v>39269</v>
      </c>
      <c r="Z22" s="1">
        <v>22</v>
      </c>
      <c r="AB22" s="1" t="s">
        <v>40</v>
      </c>
      <c r="AC22" s="1" t="s">
        <v>41</v>
      </c>
    </row>
    <row r="23" spans="1:29" x14ac:dyDescent="0.25">
      <c r="A23" s="1" t="s">
        <v>238</v>
      </c>
      <c r="B23" s="1" t="s">
        <v>57</v>
      </c>
      <c r="C23" s="1">
        <v>35.836089999999999</v>
      </c>
      <c r="D23" s="1">
        <v>-106.25543999999999</v>
      </c>
      <c r="E23" s="1">
        <v>6679.85</v>
      </c>
      <c r="F23" s="1" t="s">
        <v>73</v>
      </c>
      <c r="G23" s="17"/>
      <c r="J23" s="1">
        <v>830</v>
      </c>
      <c r="K23" s="1">
        <v>840</v>
      </c>
      <c r="L23" s="1" t="s">
        <v>239</v>
      </c>
      <c r="O23" s="1" t="s">
        <v>29</v>
      </c>
      <c r="P23" s="1" t="s">
        <v>25</v>
      </c>
      <c r="S23" s="1" t="s">
        <v>27</v>
      </c>
      <c r="T23" s="1" t="s">
        <v>30</v>
      </c>
      <c r="U23" s="1" t="s">
        <v>28</v>
      </c>
      <c r="V23" s="1">
        <v>143</v>
      </c>
      <c r="W23" s="11">
        <v>40224</v>
      </c>
      <c r="X23" s="1">
        <v>1</v>
      </c>
      <c r="Y23" s="11">
        <v>40849</v>
      </c>
      <c r="Z23" s="1">
        <v>46</v>
      </c>
      <c r="AB23" s="1" t="s">
        <v>40</v>
      </c>
      <c r="AC23" s="1" t="s">
        <v>41</v>
      </c>
    </row>
    <row r="24" spans="1:29" x14ac:dyDescent="0.25">
      <c r="G24" s="17"/>
      <c r="W24" s="11"/>
      <c r="Y24" s="11"/>
    </row>
    <row r="25" spans="1:29" x14ac:dyDescent="0.25">
      <c r="G25" s="17"/>
      <c r="W25" s="11"/>
      <c r="Y25" s="11"/>
    </row>
    <row r="26" spans="1:29" x14ac:dyDescent="0.25">
      <c r="G26" s="17"/>
      <c r="W26" s="11"/>
      <c r="Y26" s="11"/>
    </row>
    <row r="27" spans="1:29" x14ac:dyDescent="0.25">
      <c r="G27" s="17"/>
      <c r="W27" s="11"/>
      <c r="Y27" s="11"/>
    </row>
    <row r="28" spans="1:29" x14ac:dyDescent="0.25">
      <c r="G28" s="17"/>
      <c r="W28" s="11"/>
      <c r="Y28" s="11"/>
    </row>
    <row r="29" spans="1:29" x14ac:dyDescent="0.25">
      <c r="W29" s="11"/>
      <c r="Y29" s="11"/>
    </row>
    <row r="30" spans="1:29" x14ac:dyDescent="0.25">
      <c r="G30" s="17"/>
      <c r="W30" s="11"/>
      <c r="Y30" s="11"/>
    </row>
    <row r="31" spans="1:29" x14ac:dyDescent="0.25">
      <c r="G31" s="17"/>
      <c r="W31" s="11"/>
      <c r="Y31" s="11"/>
    </row>
    <row r="32" spans="1:29" x14ac:dyDescent="0.25">
      <c r="W32" s="11"/>
      <c r="Y32" s="11"/>
    </row>
    <row r="33" spans="7:25" x14ac:dyDescent="0.25">
      <c r="G33" s="17"/>
      <c r="W33" s="11"/>
      <c r="Y33" s="11"/>
    </row>
    <row r="34" spans="7:25" x14ac:dyDescent="0.25">
      <c r="G34" s="17"/>
      <c r="W34" s="11"/>
      <c r="Y34" s="11"/>
    </row>
    <row r="35" spans="7:25" x14ac:dyDescent="0.25">
      <c r="G35" s="17"/>
      <c r="W35" s="11"/>
      <c r="Y35" s="11"/>
    </row>
    <row r="36" spans="7:25" x14ac:dyDescent="0.25">
      <c r="G36" s="17"/>
      <c r="W36" s="11"/>
      <c r="Y36" s="11"/>
    </row>
    <row r="37" spans="7:25" x14ac:dyDescent="0.25">
      <c r="G37" s="17"/>
      <c r="W37" s="11"/>
      <c r="Y37" s="11"/>
    </row>
    <row r="38" spans="7:25" x14ac:dyDescent="0.25">
      <c r="G38" s="17"/>
      <c r="W38" s="11"/>
      <c r="Y38" s="11"/>
    </row>
    <row r="39" spans="7:25" x14ac:dyDescent="0.25">
      <c r="G39" s="17"/>
      <c r="W39" s="11"/>
      <c r="Y39" s="11"/>
    </row>
    <row r="40" spans="7:25" x14ac:dyDescent="0.25">
      <c r="G40" s="17"/>
      <c r="W40" s="11"/>
      <c r="Y40" s="11"/>
    </row>
    <row r="41" spans="7:25" x14ac:dyDescent="0.25">
      <c r="G41" s="17"/>
      <c r="W41" s="11"/>
      <c r="Y41" s="11"/>
    </row>
    <row r="42" spans="7:25" x14ac:dyDescent="0.25">
      <c r="G42" s="17"/>
      <c r="W42" s="11"/>
      <c r="Y42" s="11"/>
    </row>
    <row r="43" spans="7:25" x14ac:dyDescent="0.25">
      <c r="G43" s="17"/>
      <c r="W43" s="11"/>
      <c r="Y43" s="11"/>
    </row>
    <row r="44" spans="7:25" x14ac:dyDescent="0.25">
      <c r="G44" s="17"/>
      <c r="W44" s="11"/>
      <c r="Y44" s="11"/>
    </row>
    <row r="45" spans="7:25" x14ac:dyDescent="0.25">
      <c r="G45" s="17"/>
      <c r="W45" s="11"/>
      <c r="Y45"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
  <sheetViews>
    <sheetView workbookViewId="0">
      <selection activeCell="A3" sqref="A3:AC24"/>
    </sheetView>
  </sheetViews>
  <sheetFormatPr defaultRowHeight="15" x14ac:dyDescent="0.25"/>
  <sheetData>
    <row r="1" spans="1:29" s="1" customFormat="1" ht="63" x14ac:dyDescent="0.25">
      <c r="A1" s="2" t="s">
        <v>0</v>
      </c>
      <c r="B1" s="2" t="s">
        <v>1</v>
      </c>
      <c r="C1" s="4" t="s">
        <v>2</v>
      </c>
      <c r="D1" s="4" t="s">
        <v>3</v>
      </c>
      <c r="E1" s="4" t="s">
        <v>11</v>
      </c>
      <c r="F1" s="4" t="s">
        <v>4</v>
      </c>
      <c r="G1" s="12" t="s">
        <v>5</v>
      </c>
      <c r="H1" s="4" t="s">
        <v>6</v>
      </c>
      <c r="I1" s="4" t="s">
        <v>7</v>
      </c>
      <c r="J1" s="4" t="s">
        <v>8</v>
      </c>
      <c r="K1" s="4" t="s">
        <v>9</v>
      </c>
      <c r="L1" s="4" t="s">
        <v>10</v>
      </c>
      <c r="M1" s="9" t="s">
        <v>12</v>
      </c>
      <c r="N1" s="10" t="s">
        <v>46</v>
      </c>
      <c r="O1" s="10" t="s">
        <v>17</v>
      </c>
      <c r="P1" s="10" t="s">
        <v>18</v>
      </c>
      <c r="Q1" s="10" t="s">
        <v>19</v>
      </c>
      <c r="R1" s="10" t="s">
        <v>20</v>
      </c>
      <c r="S1" s="10" t="s">
        <v>21</v>
      </c>
      <c r="T1" s="10" t="s">
        <v>22</v>
      </c>
      <c r="U1" s="10" t="s">
        <v>23</v>
      </c>
      <c r="V1" s="10" t="s">
        <v>49</v>
      </c>
      <c r="W1" s="10" t="s">
        <v>13</v>
      </c>
      <c r="X1" s="10" t="s">
        <v>51</v>
      </c>
      <c r="Y1" s="10" t="s">
        <v>52</v>
      </c>
      <c r="Z1" s="10" t="s">
        <v>50</v>
      </c>
      <c r="AA1" s="10" t="s">
        <v>42</v>
      </c>
      <c r="AB1" s="10" t="s">
        <v>40</v>
      </c>
      <c r="AC1" s="10" t="s">
        <v>47</v>
      </c>
    </row>
    <row r="2" spans="1:29" s="1" customFormat="1" x14ac:dyDescent="0.25"/>
    <row r="3" spans="1:29" x14ac:dyDescent="0.25">
      <c r="A3" t="s">
        <v>201</v>
      </c>
      <c r="B3" t="s">
        <v>57</v>
      </c>
      <c r="C3">
        <v>35.858919999999998</v>
      </c>
      <c r="D3">
        <v>-106.22635</v>
      </c>
      <c r="E3">
        <v>6499.6</v>
      </c>
      <c r="F3" t="s">
        <v>176</v>
      </c>
      <c r="G3" s="17"/>
      <c r="J3">
        <v>801</v>
      </c>
      <c r="K3">
        <v>839</v>
      </c>
      <c r="L3" t="s">
        <v>202</v>
      </c>
      <c r="O3" t="s">
        <v>24</v>
      </c>
      <c r="P3" t="s">
        <v>35</v>
      </c>
      <c r="S3" t="s">
        <v>27</v>
      </c>
      <c r="T3" t="s">
        <v>30</v>
      </c>
      <c r="U3" t="s">
        <v>28</v>
      </c>
      <c r="V3">
        <v>9.3000000000000007</v>
      </c>
      <c r="W3" s="11">
        <v>36965</v>
      </c>
      <c r="X3">
        <v>1</v>
      </c>
      <c r="Y3" s="11">
        <v>38748</v>
      </c>
      <c r="Z3">
        <v>15</v>
      </c>
      <c r="AB3" t="s">
        <v>40</v>
      </c>
      <c r="AC3" t="s">
        <v>41</v>
      </c>
    </row>
    <row r="4" spans="1:29" x14ac:dyDescent="0.25">
      <c r="A4" t="s">
        <v>203</v>
      </c>
      <c r="B4" t="s">
        <v>57</v>
      </c>
      <c r="C4">
        <v>35.861780000000003</v>
      </c>
      <c r="D4">
        <v>-106.28565</v>
      </c>
      <c r="E4">
        <v>7062.08</v>
      </c>
      <c r="F4" t="s">
        <v>67</v>
      </c>
      <c r="G4" s="17"/>
      <c r="J4">
        <v>1286.5</v>
      </c>
      <c r="K4">
        <v>1293.0999999999999</v>
      </c>
      <c r="L4" t="s">
        <v>84</v>
      </c>
      <c r="O4" t="s">
        <v>85</v>
      </c>
      <c r="P4" t="s">
        <v>45</v>
      </c>
      <c r="S4" t="s">
        <v>27</v>
      </c>
      <c r="T4" t="s">
        <v>30</v>
      </c>
      <c r="U4" t="s">
        <v>28</v>
      </c>
      <c r="V4">
        <v>7.8240999999999996</v>
      </c>
      <c r="W4" s="11">
        <v>38896</v>
      </c>
      <c r="X4">
        <v>2.5001000000000002</v>
      </c>
      <c r="Y4" s="11">
        <v>39394</v>
      </c>
      <c r="Z4">
        <v>26</v>
      </c>
      <c r="AB4" t="s">
        <v>40</v>
      </c>
      <c r="AC4" t="s">
        <v>41</v>
      </c>
    </row>
    <row r="5" spans="1:29" x14ac:dyDescent="0.25">
      <c r="A5" t="s">
        <v>204</v>
      </c>
      <c r="B5" t="s">
        <v>57</v>
      </c>
      <c r="C5">
        <v>35.859909999999999</v>
      </c>
      <c r="D5">
        <v>-106.26724</v>
      </c>
      <c r="E5">
        <v>6820</v>
      </c>
      <c r="G5" s="17"/>
      <c r="L5" t="s">
        <v>205</v>
      </c>
      <c r="O5" t="s">
        <v>31</v>
      </c>
      <c r="P5" t="s">
        <v>43</v>
      </c>
      <c r="S5" t="s">
        <v>27</v>
      </c>
      <c r="T5" t="s">
        <v>206</v>
      </c>
      <c r="U5" t="s">
        <v>28</v>
      </c>
      <c r="V5">
        <v>689</v>
      </c>
      <c r="W5" s="11">
        <v>36363</v>
      </c>
      <c r="X5">
        <v>21.8</v>
      </c>
      <c r="Y5" s="11">
        <v>36399</v>
      </c>
      <c r="Z5">
        <v>4</v>
      </c>
      <c r="AB5" t="s">
        <v>40</v>
      </c>
    </row>
    <row r="6" spans="1:29" x14ac:dyDescent="0.25">
      <c r="A6" t="s">
        <v>207</v>
      </c>
      <c r="B6" t="s">
        <v>57</v>
      </c>
      <c r="C6">
        <v>35.857579999999999</v>
      </c>
      <c r="D6">
        <v>-106.2612</v>
      </c>
      <c r="E6">
        <v>6940.12</v>
      </c>
      <c r="F6" t="s">
        <v>81</v>
      </c>
      <c r="G6" s="17"/>
      <c r="J6">
        <v>1220.4000000000001</v>
      </c>
      <c r="K6">
        <v>1241</v>
      </c>
      <c r="L6" t="s">
        <v>208</v>
      </c>
      <c r="O6" t="s">
        <v>31</v>
      </c>
      <c r="P6" t="s">
        <v>43</v>
      </c>
      <c r="S6" t="s">
        <v>27</v>
      </c>
      <c r="T6" t="s">
        <v>30</v>
      </c>
      <c r="U6" t="s">
        <v>28</v>
      </c>
      <c r="V6">
        <v>34.201799999999999</v>
      </c>
      <c r="W6" s="11">
        <v>40947</v>
      </c>
      <c r="X6">
        <v>0.84299999999999997</v>
      </c>
      <c r="Y6" s="11">
        <v>41317</v>
      </c>
      <c r="Z6">
        <v>41</v>
      </c>
      <c r="AB6" t="s">
        <v>40</v>
      </c>
      <c r="AC6" t="s">
        <v>41</v>
      </c>
    </row>
    <row r="7" spans="1:29" x14ac:dyDescent="0.25">
      <c r="A7" t="s">
        <v>209</v>
      </c>
      <c r="B7" t="s">
        <v>57</v>
      </c>
      <c r="C7">
        <v>35.863300000000002</v>
      </c>
      <c r="D7">
        <v>-106.27647</v>
      </c>
      <c r="E7">
        <v>6873.5</v>
      </c>
      <c r="G7" s="17">
        <v>22265</v>
      </c>
      <c r="H7">
        <v>1065</v>
      </c>
      <c r="I7" t="s">
        <v>91</v>
      </c>
      <c r="J7">
        <v>953</v>
      </c>
      <c r="K7">
        <v>1065</v>
      </c>
      <c r="L7" t="s">
        <v>210</v>
      </c>
      <c r="O7" t="s">
        <v>31</v>
      </c>
      <c r="P7" t="s">
        <v>43</v>
      </c>
      <c r="Q7" t="s">
        <v>211</v>
      </c>
      <c r="S7" t="s">
        <v>27</v>
      </c>
      <c r="T7" t="s">
        <v>34</v>
      </c>
      <c r="U7" t="s">
        <v>28</v>
      </c>
      <c r="V7">
        <v>17.100000000000001</v>
      </c>
      <c r="W7" s="11">
        <v>39239</v>
      </c>
      <c r="X7">
        <v>5.33</v>
      </c>
      <c r="Y7" s="11">
        <v>39988</v>
      </c>
      <c r="Z7">
        <v>36</v>
      </c>
      <c r="AB7" t="s">
        <v>40</v>
      </c>
      <c r="AC7" t="s">
        <v>41</v>
      </c>
    </row>
    <row r="8" spans="1:29" x14ac:dyDescent="0.25">
      <c r="A8" t="s">
        <v>212</v>
      </c>
      <c r="B8" t="s">
        <v>57</v>
      </c>
      <c r="C8">
        <v>35.873069999999998</v>
      </c>
      <c r="D8">
        <v>-106.22877</v>
      </c>
      <c r="E8">
        <v>6472.6</v>
      </c>
      <c r="F8" t="s">
        <v>176</v>
      </c>
      <c r="G8" s="17"/>
      <c r="J8">
        <v>858.7</v>
      </c>
      <c r="K8">
        <v>863.7</v>
      </c>
      <c r="L8" t="s">
        <v>213</v>
      </c>
      <c r="O8" t="s">
        <v>32</v>
      </c>
      <c r="P8" t="s">
        <v>33</v>
      </c>
      <c r="S8" t="s">
        <v>27</v>
      </c>
      <c r="T8" t="s">
        <v>30</v>
      </c>
      <c r="U8" t="s">
        <v>28</v>
      </c>
      <c r="V8">
        <v>7.7584</v>
      </c>
      <c r="W8" s="11">
        <v>39457</v>
      </c>
      <c r="X8">
        <v>6.58</v>
      </c>
      <c r="Y8" s="11">
        <v>40611</v>
      </c>
      <c r="Z8">
        <v>22</v>
      </c>
      <c r="AB8" t="s">
        <v>40</v>
      </c>
      <c r="AC8" t="s">
        <v>41</v>
      </c>
    </row>
    <row r="9" spans="1:29" x14ac:dyDescent="0.25">
      <c r="A9" t="s">
        <v>214</v>
      </c>
      <c r="B9" t="s">
        <v>57</v>
      </c>
      <c r="C9">
        <v>35.874690000000001</v>
      </c>
      <c r="D9">
        <v>-106.27954</v>
      </c>
      <c r="E9">
        <v>6779.2</v>
      </c>
      <c r="F9" t="s">
        <v>67</v>
      </c>
      <c r="G9" s="17"/>
      <c r="J9">
        <v>895.5</v>
      </c>
      <c r="K9">
        <v>937.4</v>
      </c>
      <c r="L9" t="s">
        <v>215</v>
      </c>
      <c r="O9" t="s">
        <v>32</v>
      </c>
      <c r="P9" t="s">
        <v>33</v>
      </c>
      <c r="S9" t="s">
        <v>27</v>
      </c>
      <c r="T9" t="s">
        <v>30</v>
      </c>
      <c r="U9" t="s">
        <v>28</v>
      </c>
      <c r="V9">
        <v>8.9</v>
      </c>
      <c r="W9" s="11">
        <v>37041</v>
      </c>
      <c r="X9">
        <v>5.0608000000000004</v>
      </c>
      <c r="Y9" s="11">
        <v>40192</v>
      </c>
      <c r="Z9">
        <v>28</v>
      </c>
      <c r="AB9" t="s">
        <v>40</v>
      </c>
      <c r="AC9" t="s">
        <v>41</v>
      </c>
    </row>
    <row r="10" spans="1:29" x14ac:dyDescent="0.25">
      <c r="A10" t="s">
        <v>216</v>
      </c>
      <c r="B10" t="s">
        <v>57</v>
      </c>
      <c r="C10">
        <v>35.870359999999998</v>
      </c>
      <c r="D10">
        <v>-106.21751</v>
      </c>
      <c r="E10">
        <v>6369.19</v>
      </c>
      <c r="G10" s="17">
        <v>18266</v>
      </c>
      <c r="H10">
        <v>642</v>
      </c>
      <c r="I10" t="s">
        <v>91</v>
      </c>
      <c r="J10">
        <v>632</v>
      </c>
      <c r="K10">
        <v>642</v>
      </c>
      <c r="L10" t="s">
        <v>217</v>
      </c>
      <c r="N10" t="s">
        <v>44</v>
      </c>
      <c r="O10" t="s">
        <v>24</v>
      </c>
      <c r="P10" t="s">
        <v>33</v>
      </c>
      <c r="Q10" t="s">
        <v>211</v>
      </c>
      <c r="S10" t="s">
        <v>27</v>
      </c>
      <c r="T10" t="s">
        <v>36</v>
      </c>
      <c r="U10" t="s">
        <v>28</v>
      </c>
      <c r="V10">
        <v>4.2</v>
      </c>
      <c r="W10" s="11">
        <v>36039</v>
      </c>
      <c r="X10">
        <v>1</v>
      </c>
      <c r="Y10" s="11">
        <v>38706</v>
      </c>
      <c r="Z10">
        <v>14</v>
      </c>
      <c r="AC10" t="s">
        <v>41</v>
      </c>
    </row>
    <row r="11" spans="1:29" x14ac:dyDescent="0.25">
      <c r="A11" t="s">
        <v>218</v>
      </c>
      <c r="B11" t="s">
        <v>57</v>
      </c>
      <c r="C11">
        <v>35.873280000000001</v>
      </c>
      <c r="D11">
        <v>-106.25908</v>
      </c>
      <c r="E11">
        <v>6626.9</v>
      </c>
      <c r="G11" s="17">
        <v>18222</v>
      </c>
      <c r="H11">
        <v>815</v>
      </c>
      <c r="I11" t="s">
        <v>219</v>
      </c>
      <c r="J11">
        <v>805</v>
      </c>
      <c r="K11">
        <v>815</v>
      </c>
      <c r="L11" t="s">
        <v>220</v>
      </c>
      <c r="O11" t="s">
        <v>32</v>
      </c>
      <c r="P11" t="s">
        <v>33</v>
      </c>
      <c r="Q11" t="s">
        <v>211</v>
      </c>
      <c r="S11" t="s">
        <v>27</v>
      </c>
      <c r="T11" t="s">
        <v>34</v>
      </c>
      <c r="U11" t="s">
        <v>28</v>
      </c>
      <c r="V11">
        <v>4.7</v>
      </c>
      <c r="W11" s="11">
        <v>35249</v>
      </c>
      <c r="X11">
        <v>1</v>
      </c>
      <c r="Y11" s="11">
        <v>38736</v>
      </c>
      <c r="Z11">
        <v>16</v>
      </c>
      <c r="AC11" t="s">
        <v>41</v>
      </c>
    </row>
    <row r="12" spans="1:29" x14ac:dyDescent="0.25">
      <c r="A12" t="s">
        <v>221</v>
      </c>
      <c r="B12" t="s">
        <v>57</v>
      </c>
      <c r="C12">
        <v>35.885739999999998</v>
      </c>
      <c r="D12">
        <v>-106.30533</v>
      </c>
      <c r="E12">
        <v>7244.56</v>
      </c>
      <c r="G12" s="17">
        <v>18330</v>
      </c>
      <c r="H12">
        <v>1205</v>
      </c>
      <c r="I12" t="s">
        <v>222</v>
      </c>
      <c r="J12">
        <v>1195</v>
      </c>
      <c r="K12">
        <v>1205</v>
      </c>
      <c r="L12" t="s">
        <v>223</v>
      </c>
      <c r="O12" t="s">
        <v>24</v>
      </c>
      <c r="P12" t="s">
        <v>33</v>
      </c>
      <c r="Q12" t="s">
        <v>211</v>
      </c>
      <c r="S12" t="s">
        <v>27</v>
      </c>
      <c r="T12" t="s">
        <v>34</v>
      </c>
      <c r="U12" t="s">
        <v>28</v>
      </c>
      <c r="V12">
        <v>6.9</v>
      </c>
      <c r="W12" s="11">
        <v>35249</v>
      </c>
      <c r="X12">
        <v>1</v>
      </c>
      <c r="Y12" s="11">
        <v>38705</v>
      </c>
      <c r="Z12">
        <v>8</v>
      </c>
      <c r="AC12" t="s">
        <v>41</v>
      </c>
    </row>
    <row r="13" spans="1:29" x14ac:dyDescent="0.25">
      <c r="A13" t="s">
        <v>184</v>
      </c>
      <c r="B13" t="s">
        <v>57</v>
      </c>
      <c r="C13">
        <v>35.837870000000002</v>
      </c>
      <c r="D13">
        <v>-106.28542</v>
      </c>
      <c r="E13">
        <v>7066.3</v>
      </c>
      <c r="F13" t="s">
        <v>73</v>
      </c>
      <c r="G13" s="17"/>
      <c r="J13">
        <v>1410.2</v>
      </c>
      <c r="K13">
        <v>1417.4</v>
      </c>
      <c r="L13" t="s">
        <v>183</v>
      </c>
      <c r="N13" t="s">
        <v>44</v>
      </c>
      <c r="O13" t="s">
        <v>24</v>
      </c>
      <c r="P13" t="s">
        <v>25</v>
      </c>
      <c r="S13" t="s">
        <v>27</v>
      </c>
      <c r="U13" t="s">
        <v>28</v>
      </c>
      <c r="V13">
        <v>37.299999999999997</v>
      </c>
      <c r="W13" s="11">
        <v>38945</v>
      </c>
      <c r="X13">
        <v>2.87</v>
      </c>
      <c r="Y13" s="11">
        <v>41740</v>
      </c>
      <c r="Z13">
        <v>53</v>
      </c>
      <c r="AB13" t="s">
        <v>40</v>
      </c>
      <c r="AC13" t="s">
        <v>41</v>
      </c>
    </row>
    <row r="14" spans="1:29" x14ac:dyDescent="0.25">
      <c r="A14" t="s">
        <v>224</v>
      </c>
      <c r="B14" t="s">
        <v>57</v>
      </c>
      <c r="C14">
        <v>35.837870000000002</v>
      </c>
      <c r="D14">
        <v>-106.28542</v>
      </c>
      <c r="E14">
        <v>7066.3</v>
      </c>
      <c r="F14" t="s">
        <v>73</v>
      </c>
      <c r="G14" s="17"/>
      <c r="J14">
        <v>1582.6</v>
      </c>
      <c r="K14">
        <v>1589.8</v>
      </c>
      <c r="L14" t="s">
        <v>183</v>
      </c>
      <c r="N14" t="s">
        <v>44</v>
      </c>
      <c r="O14" t="s">
        <v>24</v>
      </c>
      <c r="P14" t="s">
        <v>25</v>
      </c>
      <c r="S14" t="s">
        <v>27</v>
      </c>
      <c r="U14" t="s">
        <v>28</v>
      </c>
      <c r="V14">
        <v>9.1999999999999993</v>
      </c>
      <c r="W14" s="11">
        <v>37084</v>
      </c>
      <c r="X14">
        <v>5.5076000000000001</v>
      </c>
      <c r="Y14" s="11">
        <v>40333</v>
      </c>
      <c r="Z14">
        <v>38</v>
      </c>
      <c r="AB14" t="s">
        <v>40</v>
      </c>
      <c r="AC14" t="s">
        <v>41</v>
      </c>
    </row>
    <row r="15" spans="1:29" x14ac:dyDescent="0.25">
      <c r="A15" t="s">
        <v>225</v>
      </c>
      <c r="B15" t="s">
        <v>57</v>
      </c>
      <c r="C15">
        <v>35.837870000000002</v>
      </c>
      <c r="D15">
        <v>-106.28542</v>
      </c>
      <c r="E15">
        <v>7066.3</v>
      </c>
      <c r="F15" t="s">
        <v>73</v>
      </c>
      <c r="G15" s="17"/>
      <c r="J15">
        <v>1726.8</v>
      </c>
      <c r="K15">
        <v>1733.9</v>
      </c>
      <c r="L15" t="s">
        <v>183</v>
      </c>
      <c r="N15" t="s">
        <v>44</v>
      </c>
      <c r="O15" t="s">
        <v>24</v>
      </c>
      <c r="P15" t="s">
        <v>25</v>
      </c>
      <c r="S15" t="s">
        <v>27</v>
      </c>
      <c r="U15" t="s">
        <v>28</v>
      </c>
      <c r="V15">
        <v>3.2366999999999999</v>
      </c>
      <c r="W15" s="11">
        <v>39961</v>
      </c>
      <c r="X15">
        <v>1.3475999999999999</v>
      </c>
      <c r="Y15" s="11">
        <v>40333</v>
      </c>
      <c r="Z15">
        <v>38</v>
      </c>
      <c r="AC15" t="s">
        <v>41</v>
      </c>
    </row>
    <row r="16" spans="1:29" x14ac:dyDescent="0.25">
      <c r="A16" t="s">
        <v>226</v>
      </c>
      <c r="B16" t="s">
        <v>57</v>
      </c>
      <c r="C16">
        <v>35.837870000000002</v>
      </c>
      <c r="D16">
        <v>-106.28542</v>
      </c>
      <c r="E16">
        <v>7066.3</v>
      </c>
      <c r="F16" t="s">
        <v>73</v>
      </c>
      <c r="G16" s="17"/>
      <c r="J16">
        <v>1832.4</v>
      </c>
      <c r="K16">
        <v>1839.5</v>
      </c>
      <c r="L16" t="s">
        <v>183</v>
      </c>
      <c r="N16" t="s">
        <v>44</v>
      </c>
      <c r="O16" t="s">
        <v>24</v>
      </c>
      <c r="P16" t="s">
        <v>25</v>
      </c>
      <c r="S16" t="s">
        <v>27</v>
      </c>
      <c r="U16" t="s">
        <v>28</v>
      </c>
      <c r="V16">
        <v>15</v>
      </c>
      <c r="W16" s="11">
        <v>36979</v>
      </c>
      <c r="X16">
        <v>1</v>
      </c>
      <c r="Y16" s="11">
        <v>40333</v>
      </c>
      <c r="Z16">
        <v>42</v>
      </c>
      <c r="AB16" t="s">
        <v>40</v>
      </c>
      <c r="AC16" t="s">
        <v>41</v>
      </c>
    </row>
    <row r="17" spans="1:29" x14ac:dyDescent="0.25">
      <c r="A17" t="s">
        <v>227</v>
      </c>
      <c r="B17" t="s">
        <v>57</v>
      </c>
      <c r="C17">
        <v>35.836350000000003</v>
      </c>
      <c r="D17">
        <v>-106.25870999999999</v>
      </c>
      <c r="E17">
        <v>6694.35</v>
      </c>
      <c r="F17" t="s">
        <v>137</v>
      </c>
      <c r="G17" s="17"/>
      <c r="J17">
        <v>1328.8</v>
      </c>
      <c r="K17">
        <v>1336.5</v>
      </c>
      <c r="L17" t="s">
        <v>186</v>
      </c>
      <c r="O17" t="s">
        <v>29</v>
      </c>
      <c r="P17" t="s">
        <v>25</v>
      </c>
      <c r="S17" t="s">
        <v>27</v>
      </c>
      <c r="T17" t="s">
        <v>30</v>
      </c>
      <c r="U17" t="s">
        <v>28</v>
      </c>
      <c r="V17">
        <v>6.5</v>
      </c>
      <c r="W17" s="11">
        <v>38112</v>
      </c>
      <c r="X17">
        <v>1</v>
      </c>
      <c r="Y17" s="11">
        <v>38551</v>
      </c>
      <c r="Z17">
        <v>14</v>
      </c>
      <c r="AC17" t="s">
        <v>41</v>
      </c>
    </row>
    <row r="18" spans="1:29" x14ac:dyDescent="0.25">
      <c r="A18" t="s">
        <v>228</v>
      </c>
      <c r="B18" t="s">
        <v>57</v>
      </c>
      <c r="C18">
        <v>35.829250000000002</v>
      </c>
      <c r="D18">
        <v>-106.23344</v>
      </c>
      <c r="E18">
        <v>6650.5</v>
      </c>
      <c r="F18" t="s">
        <v>143</v>
      </c>
      <c r="G18" s="17"/>
      <c r="J18">
        <v>872.3</v>
      </c>
      <c r="K18">
        <v>914.2</v>
      </c>
      <c r="L18" t="s">
        <v>229</v>
      </c>
      <c r="O18" t="s">
        <v>29</v>
      </c>
      <c r="P18" t="s">
        <v>25</v>
      </c>
      <c r="S18" t="s">
        <v>27</v>
      </c>
      <c r="T18" t="s">
        <v>30</v>
      </c>
      <c r="U18" t="s">
        <v>28</v>
      </c>
      <c r="V18">
        <v>31.4</v>
      </c>
      <c r="W18" s="11">
        <v>38530</v>
      </c>
      <c r="X18">
        <v>2.8151999999999999</v>
      </c>
      <c r="Y18" s="11">
        <v>39996</v>
      </c>
      <c r="Z18">
        <v>64</v>
      </c>
      <c r="AB18" t="s">
        <v>40</v>
      </c>
      <c r="AC18" t="s">
        <v>41</v>
      </c>
    </row>
    <row r="19" spans="1:29" x14ac:dyDescent="0.25">
      <c r="A19" t="s">
        <v>230</v>
      </c>
      <c r="B19" t="s">
        <v>57</v>
      </c>
      <c r="C19">
        <v>35.829250000000002</v>
      </c>
      <c r="D19">
        <v>-106.23344</v>
      </c>
      <c r="E19">
        <v>6650.5</v>
      </c>
      <c r="F19" t="s">
        <v>143</v>
      </c>
      <c r="G19" s="17"/>
      <c r="J19">
        <v>947</v>
      </c>
      <c r="K19">
        <v>988.9</v>
      </c>
      <c r="L19" t="s">
        <v>231</v>
      </c>
      <c r="O19" t="s">
        <v>29</v>
      </c>
      <c r="P19" t="s">
        <v>25</v>
      </c>
      <c r="S19" t="s">
        <v>27</v>
      </c>
      <c r="T19" t="s">
        <v>30</v>
      </c>
      <c r="U19" t="s">
        <v>28</v>
      </c>
      <c r="V19">
        <v>20.100000000000001</v>
      </c>
      <c r="W19" s="11">
        <v>37228</v>
      </c>
      <c r="X19">
        <v>5.2</v>
      </c>
      <c r="Y19" s="11">
        <v>39870</v>
      </c>
      <c r="Z19">
        <v>38</v>
      </c>
      <c r="AB19" t="s">
        <v>40</v>
      </c>
      <c r="AC19" t="s">
        <v>41</v>
      </c>
    </row>
    <row r="20" spans="1:29" x14ac:dyDescent="0.25">
      <c r="A20" t="s">
        <v>232</v>
      </c>
      <c r="B20" t="s">
        <v>57</v>
      </c>
      <c r="C20">
        <v>35.829250000000002</v>
      </c>
      <c r="D20">
        <v>-106.23344</v>
      </c>
      <c r="E20">
        <v>6650.5</v>
      </c>
      <c r="F20" t="s">
        <v>137</v>
      </c>
      <c r="G20" s="17"/>
      <c r="J20">
        <v>1272.2</v>
      </c>
      <c r="K20">
        <v>1278.9000000000001</v>
      </c>
      <c r="L20" t="s">
        <v>231</v>
      </c>
      <c r="O20" t="s">
        <v>29</v>
      </c>
      <c r="P20" t="s">
        <v>25</v>
      </c>
      <c r="S20" t="s">
        <v>27</v>
      </c>
      <c r="T20" t="s">
        <v>30</v>
      </c>
      <c r="U20" t="s">
        <v>28</v>
      </c>
      <c r="V20">
        <v>40</v>
      </c>
      <c r="W20" s="11">
        <v>37063</v>
      </c>
      <c r="X20">
        <v>5.8</v>
      </c>
      <c r="Y20" s="11">
        <v>39871</v>
      </c>
      <c r="Z20">
        <v>41</v>
      </c>
      <c r="AB20" t="s">
        <v>40</v>
      </c>
      <c r="AC20" t="s">
        <v>41</v>
      </c>
    </row>
    <row r="21" spans="1:29" x14ac:dyDescent="0.25">
      <c r="A21" t="s">
        <v>233</v>
      </c>
      <c r="B21" t="s">
        <v>57</v>
      </c>
      <c r="C21">
        <v>35.829250000000002</v>
      </c>
      <c r="D21">
        <v>-106.23344</v>
      </c>
      <c r="E21">
        <v>6650.5</v>
      </c>
      <c r="F21" t="s">
        <v>234</v>
      </c>
      <c r="G21" s="17"/>
      <c r="J21">
        <v>1378.2</v>
      </c>
      <c r="K21">
        <v>1384.9</v>
      </c>
      <c r="L21" t="s">
        <v>231</v>
      </c>
      <c r="O21" t="s">
        <v>29</v>
      </c>
      <c r="P21" t="s">
        <v>25</v>
      </c>
      <c r="S21" t="s">
        <v>27</v>
      </c>
      <c r="T21" t="s">
        <v>30</v>
      </c>
      <c r="U21" t="s">
        <v>28</v>
      </c>
      <c r="V21">
        <v>10.4</v>
      </c>
      <c r="W21" s="11">
        <v>39163</v>
      </c>
      <c r="X21">
        <v>6.3029999999999999</v>
      </c>
      <c r="Y21" s="11">
        <v>39870</v>
      </c>
      <c r="Z21">
        <v>34</v>
      </c>
      <c r="AB21" t="s">
        <v>40</v>
      </c>
      <c r="AC21" t="s">
        <v>41</v>
      </c>
    </row>
    <row r="22" spans="1:29" x14ac:dyDescent="0.25">
      <c r="A22" t="s">
        <v>235</v>
      </c>
      <c r="B22" t="s">
        <v>57</v>
      </c>
      <c r="C22">
        <v>35.829250000000002</v>
      </c>
      <c r="D22">
        <v>-106.23344</v>
      </c>
      <c r="E22">
        <v>6650.5</v>
      </c>
      <c r="F22" t="s">
        <v>137</v>
      </c>
      <c r="G22" s="17"/>
      <c r="J22">
        <v>1447.3</v>
      </c>
      <c r="K22">
        <v>1452.3</v>
      </c>
      <c r="L22" t="s">
        <v>231</v>
      </c>
      <c r="O22" t="s">
        <v>29</v>
      </c>
      <c r="P22" t="s">
        <v>25</v>
      </c>
      <c r="S22" t="s">
        <v>27</v>
      </c>
      <c r="T22" t="s">
        <v>30</v>
      </c>
      <c r="U22" t="s">
        <v>28</v>
      </c>
      <c r="V22">
        <v>17.158899999999999</v>
      </c>
      <c r="W22" s="11">
        <v>39950</v>
      </c>
      <c r="X22">
        <v>5.3768000000000002</v>
      </c>
      <c r="Y22" s="11">
        <v>39959</v>
      </c>
      <c r="Z22">
        <v>106</v>
      </c>
      <c r="AB22" t="s">
        <v>40</v>
      </c>
      <c r="AC22" t="s">
        <v>41</v>
      </c>
    </row>
    <row r="23" spans="1:29" x14ac:dyDescent="0.25">
      <c r="A23" t="s">
        <v>236</v>
      </c>
      <c r="B23" t="s">
        <v>57</v>
      </c>
      <c r="C23">
        <v>35.830950000000001</v>
      </c>
      <c r="D23">
        <v>-106.24872000000001</v>
      </c>
      <c r="E23">
        <v>6637.63</v>
      </c>
      <c r="F23" t="s">
        <v>73</v>
      </c>
      <c r="G23" s="17"/>
      <c r="J23">
        <v>972.9</v>
      </c>
      <c r="K23">
        <v>980.6</v>
      </c>
      <c r="L23" t="s">
        <v>237</v>
      </c>
      <c r="N23" t="s">
        <v>44</v>
      </c>
      <c r="O23" t="s">
        <v>29</v>
      </c>
      <c r="P23" t="s">
        <v>25</v>
      </c>
      <c r="S23" t="s">
        <v>27</v>
      </c>
      <c r="U23" t="s">
        <v>28</v>
      </c>
      <c r="V23">
        <v>10.4</v>
      </c>
      <c r="W23" s="11">
        <v>38959</v>
      </c>
      <c r="X23">
        <v>2.4</v>
      </c>
      <c r="Y23" s="11">
        <v>39269</v>
      </c>
      <c r="Z23">
        <v>22</v>
      </c>
      <c r="AB23" t="s">
        <v>40</v>
      </c>
      <c r="AC23" t="s">
        <v>41</v>
      </c>
    </row>
    <row r="24" spans="1:29" x14ac:dyDescent="0.25">
      <c r="A24" t="s">
        <v>238</v>
      </c>
      <c r="B24" t="s">
        <v>57</v>
      </c>
      <c r="C24">
        <v>35.836089999999999</v>
      </c>
      <c r="D24">
        <v>-106.25543999999999</v>
      </c>
      <c r="E24">
        <v>6679.85</v>
      </c>
      <c r="F24" t="s">
        <v>73</v>
      </c>
      <c r="G24" s="17"/>
      <c r="J24">
        <v>830</v>
      </c>
      <c r="K24">
        <v>840</v>
      </c>
      <c r="L24" t="s">
        <v>239</v>
      </c>
      <c r="O24" t="s">
        <v>29</v>
      </c>
      <c r="P24" t="s">
        <v>25</v>
      </c>
      <c r="S24" t="s">
        <v>27</v>
      </c>
      <c r="T24" t="s">
        <v>30</v>
      </c>
      <c r="U24" t="s">
        <v>28</v>
      </c>
      <c r="V24">
        <v>143</v>
      </c>
      <c r="W24" s="11">
        <v>40224</v>
      </c>
      <c r="X24">
        <v>1</v>
      </c>
      <c r="Y24" s="11">
        <v>40849</v>
      </c>
      <c r="Z24">
        <v>34</v>
      </c>
      <c r="AB24" t="s">
        <v>40</v>
      </c>
      <c r="AC24" t="s">
        <v>41</v>
      </c>
    </row>
    <row r="25" spans="1:29" x14ac:dyDescent="0.25">
      <c r="G25" s="17"/>
      <c r="W25" s="11"/>
      <c r="Y25" s="11"/>
    </row>
    <row r="26" spans="1:29" x14ac:dyDescent="0.25">
      <c r="G26" s="17"/>
      <c r="W26" s="11"/>
      <c r="Y26" s="11"/>
    </row>
    <row r="27" spans="1:29" x14ac:dyDescent="0.25">
      <c r="G27" s="17"/>
      <c r="W27" s="11"/>
      <c r="Y27" s="11"/>
    </row>
    <row r="28" spans="1:29" x14ac:dyDescent="0.25">
      <c r="G28" s="17"/>
      <c r="W28" s="11"/>
      <c r="Y28" s="11"/>
    </row>
    <row r="29" spans="1:29" x14ac:dyDescent="0.25">
      <c r="W29" s="11"/>
      <c r="Y29" s="11"/>
    </row>
    <row r="30" spans="1:29" x14ac:dyDescent="0.25">
      <c r="G30" s="17"/>
      <c r="W30" s="11"/>
      <c r="Y30" s="11"/>
    </row>
    <row r="31" spans="1:29" x14ac:dyDescent="0.25">
      <c r="G31" s="17"/>
      <c r="W31" s="11"/>
      <c r="Y31" s="11"/>
    </row>
    <row r="32" spans="1:29" x14ac:dyDescent="0.25">
      <c r="W32" s="11"/>
      <c r="Y32" s="11"/>
    </row>
    <row r="33" spans="7:25" x14ac:dyDescent="0.25">
      <c r="G33" s="17"/>
      <c r="W33" s="11"/>
      <c r="Y33" s="11"/>
    </row>
    <row r="34" spans="7:25" x14ac:dyDescent="0.25">
      <c r="G34" s="17"/>
      <c r="W34" s="11"/>
      <c r="Y34" s="11"/>
    </row>
    <row r="35" spans="7:25" x14ac:dyDescent="0.25">
      <c r="G35" s="17"/>
      <c r="W35" s="11"/>
      <c r="Y35" s="11"/>
    </row>
    <row r="36" spans="7:25" x14ac:dyDescent="0.25">
      <c r="G36" s="17"/>
      <c r="W36" s="11"/>
      <c r="Y36" s="11"/>
    </row>
    <row r="37" spans="7:25" x14ac:dyDescent="0.25">
      <c r="G37" s="17"/>
      <c r="W37" s="11"/>
      <c r="Y37" s="11"/>
    </row>
    <row r="38" spans="7:25" x14ac:dyDescent="0.25">
      <c r="G38" s="17"/>
      <c r="W38" s="11"/>
      <c r="Y38" s="11"/>
    </row>
    <row r="39" spans="7:25" x14ac:dyDescent="0.25">
      <c r="G39" s="17"/>
      <c r="W39" s="11"/>
      <c r="Y39" s="11"/>
    </row>
    <row r="40" spans="7:25" x14ac:dyDescent="0.25">
      <c r="G40" s="17"/>
      <c r="W40" s="11"/>
      <c r="Y40" s="11"/>
    </row>
    <row r="41" spans="7:25" x14ac:dyDescent="0.25">
      <c r="G41" s="17"/>
      <c r="W41" s="11"/>
      <c r="Y41" s="11"/>
    </row>
    <row r="42" spans="7:25" x14ac:dyDescent="0.25">
      <c r="G42" s="17"/>
      <c r="W42" s="11"/>
      <c r="Y42" s="11"/>
    </row>
    <row r="43" spans="7:25" x14ac:dyDescent="0.25">
      <c r="G43" s="17"/>
      <c r="W43" s="11"/>
      <c r="Y43" s="11"/>
    </row>
    <row r="44" spans="7:25" x14ac:dyDescent="0.25">
      <c r="G44" s="17"/>
      <c r="W44" s="11"/>
      <c r="Y44" s="11"/>
    </row>
    <row r="45" spans="7:25" x14ac:dyDescent="0.25">
      <c r="G45" s="17"/>
      <c r="W45" s="11"/>
      <c r="Y45"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I1" sqref="I1:I1048576"/>
    </sheetView>
  </sheetViews>
  <sheetFormatPr defaultRowHeight="15" x14ac:dyDescent="0.25"/>
  <cols>
    <col min="6" max="6" width="11.85546875" bestFit="1" customWidth="1"/>
    <col min="7" max="7" width="9.140625" style="18"/>
    <col min="8" max="8" width="9.140625" style="20"/>
  </cols>
  <sheetData>
    <row r="1" spans="1:9" ht="27" customHeight="1" x14ac:dyDescent="0.25">
      <c r="A1" s="23" t="s">
        <v>240</v>
      </c>
      <c r="B1" s="24"/>
      <c r="C1" s="24"/>
      <c r="D1" s="24"/>
      <c r="E1" s="24"/>
      <c r="F1" s="24"/>
      <c r="G1" s="24"/>
      <c r="H1" s="24"/>
    </row>
    <row r="2" spans="1:9" ht="38.25" x14ac:dyDescent="0.25">
      <c r="A2" s="7" t="s">
        <v>37</v>
      </c>
      <c r="B2" s="7" t="s">
        <v>2</v>
      </c>
      <c r="C2" s="7" t="s">
        <v>3</v>
      </c>
      <c r="D2" s="8" t="s">
        <v>15</v>
      </c>
      <c r="E2" s="8" t="s">
        <v>16</v>
      </c>
      <c r="F2" s="8" t="s">
        <v>14</v>
      </c>
      <c r="G2" s="8" t="s">
        <v>55</v>
      </c>
      <c r="H2" s="21" t="s">
        <v>13</v>
      </c>
    </row>
    <row r="3" spans="1:9" x14ac:dyDescent="0.25">
      <c r="A3" s="30" t="s">
        <v>38</v>
      </c>
      <c r="B3" s="31"/>
      <c r="C3" s="31"/>
      <c r="D3" s="31"/>
      <c r="E3" s="31"/>
      <c r="F3" s="31"/>
      <c r="G3" s="32"/>
      <c r="H3" s="32"/>
    </row>
    <row r="4" spans="1:9" x14ac:dyDescent="0.25">
      <c r="A4" s="13" t="str">
        <f>'for Appendix'!A3</f>
        <v>R-12 S3</v>
      </c>
      <c r="B4" s="13">
        <f>'for Appendix'!C3</f>
        <v>35.858919999999998</v>
      </c>
      <c r="C4" s="13">
        <f>'for Appendix'!D3</f>
        <v>-106.22635</v>
      </c>
      <c r="D4" s="14" t="str">
        <f>IF('for Appendix'!G3&lt;&gt;0,'for Appendix'!G3,"")</f>
        <v/>
      </c>
      <c r="E4" s="13" t="str">
        <f>IF('for Appendix'!H3&lt;&gt;0,'for Appendix'!H3,"")</f>
        <v/>
      </c>
      <c r="F4" s="13" t="str">
        <f>'for Appendix'!J3&amp;" - "&amp;'for Appendix'!K3</f>
        <v>801 - 839</v>
      </c>
      <c r="G4" s="19">
        <f>'for Appendix'!V3</f>
        <v>9.3000000000000007</v>
      </c>
      <c r="H4" s="22">
        <f>'for Appendix'!W3</f>
        <v>36965</v>
      </c>
    </row>
    <row r="5" spans="1:9" s="1" customFormat="1" x14ac:dyDescent="0.25">
      <c r="A5" s="30" t="s">
        <v>39</v>
      </c>
      <c r="B5" s="30"/>
      <c r="C5" s="30"/>
      <c r="D5" s="30"/>
      <c r="E5" s="30"/>
      <c r="F5" s="30"/>
      <c r="G5" s="32"/>
      <c r="H5" s="32"/>
    </row>
    <row r="6" spans="1:9" x14ac:dyDescent="0.25">
      <c r="A6" s="13" t="str">
        <f>'for Appendix'!A4</f>
        <v>R-14 S2</v>
      </c>
      <c r="B6" s="13">
        <f>'for Appendix'!C4</f>
        <v>35.861780000000003</v>
      </c>
      <c r="C6" s="13">
        <f>'for Appendix'!D4</f>
        <v>-106.28565</v>
      </c>
      <c r="D6" s="14" t="str">
        <f>IF('for Appendix'!G4&lt;&gt;0,'for Appendix'!G4,"")</f>
        <v/>
      </c>
      <c r="E6" s="13" t="str">
        <f>IF('for Appendix'!H4&lt;&gt;0,'for Appendix'!H4,"")</f>
        <v/>
      </c>
      <c r="F6" s="13" t="str">
        <f>'for Appendix'!J4&amp;" - "&amp;'for Appendix'!K4</f>
        <v>1286.5 - 1293.1</v>
      </c>
      <c r="G6" s="19">
        <f>'for Appendix'!V4</f>
        <v>7.8240999999999996</v>
      </c>
      <c r="H6" s="22">
        <f>'for Appendix'!W4</f>
        <v>38896</v>
      </c>
      <c r="I6" s="1"/>
    </row>
    <row r="7" spans="1:9" x14ac:dyDescent="0.25">
      <c r="A7" s="13" t="str">
        <f>'for Appendix'!A5</f>
        <v>R-15 OB</v>
      </c>
      <c r="B7" s="13">
        <f>'for Appendix'!C5</f>
        <v>35.859909999999999</v>
      </c>
      <c r="C7" s="13">
        <f>'for Appendix'!D5</f>
        <v>-106.26724</v>
      </c>
      <c r="D7" s="14" t="str">
        <f>IF('for Appendix'!G5&lt;&gt;0,'for Appendix'!G5,"")</f>
        <v/>
      </c>
      <c r="E7" s="13" t="str">
        <f>IF('for Appendix'!H5&lt;&gt;0,'for Appendix'!H5,"")</f>
        <v/>
      </c>
      <c r="F7" s="13" t="str">
        <f>'for Appendix'!J5&amp;" - "&amp;'for Appendix'!K5</f>
        <v xml:space="preserve"> - </v>
      </c>
      <c r="G7" s="19">
        <f>'for Appendix'!V5</f>
        <v>689</v>
      </c>
      <c r="H7" s="22">
        <f>'for Appendix'!W5</f>
        <v>36363</v>
      </c>
      <c r="I7" s="1"/>
    </row>
    <row r="8" spans="1:9" x14ac:dyDescent="0.25">
      <c r="A8" s="13" t="str">
        <f>'for Appendix'!A6</f>
        <v>R-61 S2</v>
      </c>
      <c r="B8" s="13">
        <f>'for Appendix'!C6</f>
        <v>35.857579999999999</v>
      </c>
      <c r="C8" s="13">
        <f>'for Appendix'!D6</f>
        <v>-106.2612</v>
      </c>
      <c r="D8" s="14" t="str">
        <f>IF('for Appendix'!G6&lt;&gt;0,'for Appendix'!G6,"")</f>
        <v/>
      </c>
      <c r="E8" s="13" t="str">
        <f>IF('for Appendix'!H6&lt;&gt;0,'for Appendix'!H6,"")</f>
        <v/>
      </c>
      <c r="F8" s="13" t="str">
        <f>'for Appendix'!J6&amp;" - "&amp;'for Appendix'!K6</f>
        <v>1220.4 - 1241</v>
      </c>
      <c r="G8" s="19">
        <f>'for Appendix'!V6</f>
        <v>34.201799999999999</v>
      </c>
      <c r="H8" s="22">
        <f>'for Appendix'!W6</f>
        <v>40947</v>
      </c>
      <c r="I8" s="1"/>
    </row>
    <row r="9" spans="1:9" ht="15" customHeight="1" x14ac:dyDescent="0.25">
      <c r="A9" s="13" t="str">
        <f>'for Appendix'!A7</f>
        <v>Test Well 8</v>
      </c>
      <c r="B9" s="13">
        <f>'for Appendix'!C7</f>
        <v>35.863300000000002</v>
      </c>
      <c r="C9" s="13">
        <f>'for Appendix'!D7</f>
        <v>-106.27647</v>
      </c>
      <c r="D9" s="14">
        <f>IF('for Appendix'!G7&lt;&gt;0,'for Appendix'!G7,"")</f>
        <v>22265</v>
      </c>
      <c r="E9" s="13">
        <f>IF('for Appendix'!H7&lt;&gt;0,'for Appendix'!H7,"")</f>
        <v>1065</v>
      </c>
      <c r="F9" s="13" t="str">
        <f>'for Appendix'!J7&amp;" - "&amp;'for Appendix'!K7</f>
        <v>953 - 1065</v>
      </c>
      <c r="G9" s="19">
        <f>'for Appendix'!V7</f>
        <v>17.100000000000001</v>
      </c>
      <c r="H9" s="22">
        <f>'for Appendix'!W7</f>
        <v>39239</v>
      </c>
      <c r="I9" s="1"/>
    </row>
    <row r="10" spans="1:9" s="1" customFormat="1" ht="15" customHeight="1" x14ac:dyDescent="0.25">
      <c r="A10" s="30" t="s">
        <v>48</v>
      </c>
      <c r="B10" s="31"/>
      <c r="C10" s="31"/>
      <c r="D10" s="31"/>
      <c r="E10" s="31"/>
      <c r="F10" s="31"/>
      <c r="G10" s="32"/>
      <c r="H10" s="32"/>
    </row>
    <row r="11" spans="1:9" x14ac:dyDescent="0.25">
      <c r="A11" s="13" t="str">
        <f>'for Appendix'!A8</f>
        <v>R-5 S4</v>
      </c>
      <c r="B11" s="13">
        <f>'for Appendix'!C8</f>
        <v>35.873069999999998</v>
      </c>
      <c r="C11" s="13">
        <f>'for Appendix'!D8</f>
        <v>-106.22877</v>
      </c>
      <c r="D11" s="14" t="str">
        <f>IF('for Appendix'!G8&lt;&gt;0,'for Appendix'!G8,"")</f>
        <v/>
      </c>
      <c r="E11" s="13" t="str">
        <f>IF('for Appendix'!H8&lt;&gt;0,'for Appendix'!H8,"")</f>
        <v/>
      </c>
      <c r="F11" s="13" t="str">
        <f>'for Appendix'!J8&amp;" - "&amp;'for Appendix'!K8</f>
        <v>858.7 - 863.7</v>
      </c>
      <c r="G11" s="19">
        <f>'for Appendix'!V8</f>
        <v>7.7584</v>
      </c>
      <c r="H11" s="22">
        <f>'for Appendix'!W8</f>
        <v>39457</v>
      </c>
      <c r="I11" s="1"/>
    </row>
    <row r="12" spans="1:9" x14ac:dyDescent="0.25">
      <c r="A12" s="13" t="str">
        <f>'for Appendix'!A9</f>
        <v>R-7 S3</v>
      </c>
      <c r="B12" s="13">
        <f>'for Appendix'!C9</f>
        <v>35.874690000000001</v>
      </c>
      <c r="C12" s="13">
        <f>'for Appendix'!D9</f>
        <v>-106.27954</v>
      </c>
      <c r="D12" s="14" t="str">
        <f>IF('for Appendix'!G9&lt;&gt;0,'for Appendix'!G9,"")</f>
        <v/>
      </c>
      <c r="E12" s="13" t="str">
        <f>IF('for Appendix'!H9&lt;&gt;0,'for Appendix'!H9,"")</f>
        <v/>
      </c>
      <c r="F12" s="13" t="str">
        <f>'for Appendix'!J9&amp;" - "&amp;'for Appendix'!K9</f>
        <v>895.5 - 937.4</v>
      </c>
      <c r="G12" s="19">
        <f>'for Appendix'!V9</f>
        <v>8.9</v>
      </c>
      <c r="H12" s="22">
        <f>'for Appendix'!W9</f>
        <v>37041</v>
      </c>
      <c r="I12" s="1"/>
    </row>
    <row r="13" spans="1:9" x14ac:dyDescent="0.25">
      <c r="A13" s="13" t="str">
        <f>'for Appendix'!A10</f>
        <v>Test Well 1</v>
      </c>
      <c r="B13" s="13">
        <f>'for Appendix'!C10</f>
        <v>35.870359999999998</v>
      </c>
      <c r="C13" s="13">
        <f>'for Appendix'!D10</f>
        <v>-106.21751</v>
      </c>
      <c r="D13" s="14">
        <f>IF('for Appendix'!G10&lt;&gt;0,'for Appendix'!G10,"")</f>
        <v>18266</v>
      </c>
      <c r="E13" s="13">
        <f>IF('for Appendix'!H10&lt;&gt;0,'for Appendix'!H10,"")</f>
        <v>642</v>
      </c>
      <c r="F13" s="13" t="str">
        <f>'for Appendix'!J10&amp;" - "&amp;'for Appendix'!K10</f>
        <v>632 - 642</v>
      </c>
      <c r="G13" s="19">
        <f>'for Appendix'!V10</f>
        <v>4.2</v>
      </c>
      <c r="H13" s="22">
        <f>'for Appendix'!W10</f>
        <v>36039</v>
      </c>
      <c r="I13" s="1"/>
    </row>
    <row r="14" spans="1:9" x14ac:dyDescent="0.25">
      <c r="A14" s="13" t="str">
        <f>'for Appendix'!A11</f>
        <v>Test Well 3</v>
      </c>
      <c r="B14" s="13">
        <f>'for Appendix'!C11</f>
        <v>35.873280000000001</v>
      </c>
      <c r="C14" s="13">
        <f>'for Appendix'!D11</f>
        <v>-106.25908</v>
      </c>
      <c r="D14" s="14">
        <f>IF('for Appendix'!G11&lt;&gt;0,'for Appendix'!G11,"")</f>
        <v>18222</v>
      </c>
      <c r="E14" s="13">
        <f>IF('for Appendix'!H11&lt;&gt;0,'for Appendix'!H11,"")</f>
        <v>815</v>
      </c>
      <c r="F14" s="13" t="str">
        <f>'for Appendix'!J11&amp;" - "&amp;'for Appendix'!K11</f>
        <v>805 - 815</v>
      </c>
      <c r="G14" s="19">
        <f>'for Appendix'!V11</f>
        <v>4.7</v>
      </c>
      <c r="H14" s="22">
        <f>'for Appendix'!W11</f>
        <v>35249</v>
      </c>
      <c r="I14" s="1"/>
    </row>
    <row r="15" spans="1:9" x14ac:dyDescent="0.25">
      <c r="A15" s="13" t="str">
        <f>'for Appendix'!A12</f>
        <v>Test Well 4</v>
      </c>
      <c r="B15" s="13">
        <f>'for Appendix'!C12</f>
        <v>35.885739999999998</v>
      </c>
      <c r="C15" s="13">
        <f>'for Appendix'!D12</f>
        <v>-106.30533</v>
      </c>
      <c r="D15" s="14">
        <f>IF('for Appendix'!G12&lt;&gt;0,'for Appendix'!G12,"")</f>
        <v>18330</v>
      </c>
      <c r="E15" s="13">
        <f>IF('for Appendix'!H12&lt;&gt;0,'for Appendix'!H12,"")</f>
        <v>1205</v>
      </c>
      <c r="F15" s="13" t="str">
        <f>'for Appendix'!J12&amp;" - "&amp;'for Appendix'!K12</f>
        <v>1195 - 1205</v>
      </c>
      <c r="G15" s="19">
        <f>'for Appendix'!V12</f>
        <v>6.9</v>
      </c>
      <c r="H15" s="22">
        <f>'for Appendix'!W12</f>
        <v>35249</v>
      </c>
      <c r="I15" s="1"/>
    </row>
    <row r="16" spans="1:9" x14ac:dyDescent="0.25">
      <c r="A16" s="13" t="str">
        <f>'for Appendix'!A13</f>
        <v>R-19 S4</v>
      </c>
      <c r="B16" s="13">
        <f>'for Appendix'!C13</f>
        <v>35.837870000000002</v>
      </c>
      <c r="C16" s="13">
        <f>'for Appendix'!D13</f>
        <v>-106.28542</v>
      </c>
      <c r="D16" s="14" t="str">
        <f>IF('for Appendix'!G13&lt;&gt;0,'for Appendix'!G13,"")</f>
        <v/>
      </c>
      <c r="E16" s="13" t="str">
        <f>IF('for Appendix'!H13&lt;&gt;0,'for Appendix'!H13,"")</f>
        <v/>
      </c>
      <c r="F16" s="13" t="str">
        <f>'for Appendix'!J13&amp;" - "&amp;'for Appendix'!K13</f>
        <v>1410.2 - 1417.4</v>
      </c>
      <c r="G16" s="19">
        <f>'for Appendix'!V13</f>
        <v>37.299999999999997</v>
      </c>
      <c r="H16" s="22">
        <f>'for Appendix'!W13</f>
        <v>38945</v>
      </c>
      <c r="I16" s="1"/>
    </row>
    <row r="17" spans="1:9" x14ac:dyDescent="0.25">
      <c r="A17" s="13" t="str">
        <f>'for Appendix'!A14</f>
        <v>R-19 S5</v>
      </c>
      <c r="B17" s="13">
        <f>'for Appendix'!C14</f>
        <v>35.837870000000002</v>
      </c>
      <c r="C17" s="13">
        <f>'for Appendix'!D14</f>
        <v>-106.28542</v>
      </c>
      <c r="D17" s="14" t="str">
        <f>IF('for Appendix'!G14&lt;&gt;0,'for Appendix'!G14,"")</f>
        <v/>
      </c>
      <c r="E17" s="13" t="str">
        <f>IF('for Appendix'!H14&lt;&gt;0,'for Appendix'!H14,"")</f>
        <v/>
      </c>
      <c r="F17" s="13" t="str">
        <f>'for Appendix'!J14&amp;" - "&amp;'for Appendix'!K14</f>
        <v>1582.6 - 1589.8</v>
      </c>
      <c r="G17" s="19">
        <f>'for Appendix'!V14</f>
        <v>9.1999999999999993</v>
      </c>
      <c r="H17" s="22">
        <f>'for Appendix'!W14</f>
        <v>37084</v>
      </c>
      <c r="I17" s="1"/>
    </row>
    <row r="18" spans="1:9" x14ac:dyDescent="0.25">
      <c r="A18" s="13" t="str">
        <f>'for Appendix'!A15</f>
        <v>R-19 S6</v>
      </c>
      <c r="B18" s="13">
        <f>'for Appendix'!C15</f>
        <v>35.837870000000002</v>
      </c>
      <c r="C18" s="13">
        <f>'for Appendix'!D15</f>
        <v>-106.28542</v>
      </c>
      <c r="D18" s="14" t="str">
        <f>IF('for Appendix'!G15&lt;&gt;0,'for Appendix'!G15,"")</f>
        <v/>
      </c>
      <c r="E18" s="13" t="str">
        <f>IF('for Appendix'!H15&lt;&gt;0,'for Appendix'!H15,"")</f>
        <v/>
      </c>
      <c r="F18" s="13" t="str">
        <f>'for Appendix'!J15&amp;" - "&amp;'for Appendix'!K15</f>
        <v>1726.8 - 1733.9</v>
      </c>
      <c r="G18" s="19">
        <f>'for Appendix'!V15</f>
        <v>3.2366999999999999</v>
      </c>
      <c r="H18" s="22">
        <f>'for Appendix'!W15</f>
        <v>39961</v>
      </c>
      <c r="I18" s="1"/>
    </row>
    <row r="19" spans="1:9" x14ac:dyDescent="0.25">
      <c r="A19" s="13" t="str">
        <f>'for Appendix'!A16</f>
        <v>R-19 S7</v>
      </c>
      <c r="B19" s="13">
        <f>'for Appendix'!C16</f>
        <v>35.837870000000002</v>
      </c>
      <c r="C19" s="13">
        <f>'for Appendix'!D16</f>
        <v>-106.28542</v>
      </c>
      <c r="D19" s="14" t="str">
        <f>IF('for Appendix'!G16&lt;&gt;0,'for Appendix'!G16,"")</f>
        <v/>
      </c>
      <c r="E19" s="13" t="str">
        <f>IF('for Appendix'!H16&lt;&gt;0,'for Appendix'!H16,"")</f>
        <v/>
      </c>
      <c r="F19" s="13" t="str">
        <f>'for Appendix'!J16&amp;" - "&amp;'for Appendix'!K16</f>
        <v>1832.4 - 1839.5</v>
      </c>
      <c r="G19" s="19">
        <f>'for Appendix'!V16</f>
        <v>15</v>
      </c>
      <c r="H19" s="22">
        <f>'for Appendix'!W16</f>
        <v>36979</v>
      </c>
      <c r="I19" s="1"/>
    </row>
    <row r="20" spans="1:9" x14ac:dyDescent="0.25">
      <c r="A20" s="13" t="str">
        <f>'for Appendix'!A17</f>
        <v>R-20 S3</v>
      </c>
      <c r="B20" s="13">
        <f>'for Appendix'!C17</f>
        <v>35.836350000000003</v>
      </c>
      <c r="C20" s="13">
        <f>'for Appendix'!D17</f>
        <v>-106.25870999999999</v>
      </c>
      <c r="D20" s="14" t="str">
        <f>IF('for Appendix'!G17&lt;&gt;0,'for Appendix'!G17,"")</f>
        <v/>
      </c>
      <c r="E20" s="13" t="str">
        <f>IF('for Appendix'!H17&lt;&gt;0,'for Appendix'!H17,"")</f>
        <v/>
      </c>
      <c r="F20" s="13" t="str">
        <f>'for Appendix'!J17&amp;" - "&amp;'for Appendix'!K17</f>
        <v>1328.8 - 1336.5</v>
      </c>
      <c r="G20" s="19">
        <f>'for Appendix'!V17</f>
        <v>6.5</v>
      </c>
      <c r="H20" s="22">
        <f>'for Appendix'!W17</f>
        <v>38112</v>
      </c>
      <c r="I20" s="1"/>
    </row>
    <row r="21" spans="1:9" ht="15" customHeight="1" x14ac:dyDescent="0.25">
      <c r="A21" s="13" t="str">
        <f>'for Appendix'!A18</f>
        <v>R-22 S1</v>
      </c>
      <c r="B21" s="13">
        <f>'for Appendix'!C18</f>
        <v>35.829250000000002</v>
      </c>
      <c r="C21" s="13">
        <f>'for Appendix'!D18</f>
        <v>-106.23344</v>
      </c>
      <c r="D21" s="14" t="str">
        <f>IF('for Appendix'!G18&lt;&gt;0,'for Appendix'!G18,"")</f>
        <v/>
      </c>
      <c r="E21" s="13" t="str">
        <f>IF('for Appendix'!H18&lt;&gt;0,'for Appendix'!H18,"")</f>
        <v/>
      </c>
      <c r="F21" s="13" t="str">
        <f>'for Appendix'!J18&amp;" - "&amp;'for Appendix'!K18</f>
        <v>872.3 - 914.2</v>
      </c>
      <c r="G21" s="19">
        <f>'for Appendix'!V18</f>
        <v>31.4</v>
      </c>
      <c r="H21" s="22">
        <f>'for Appendix'!W18</f>
        <v>38530</v>
      </c>
      <c r="I21" s="1"/>
    </row>
    <row r="22" spans="1:9" x14ac:dyDescent="0.25">
      <c r="A22" s="13" t="str">
        <f>'for Appendix'!A19</f>
        <v>R-22 S2</v>
      </c>
      <c r="B22" s="13">
        <f>'for Appendix'!C19</f>
        <v>35.829250000000002</v>
      </c>
      <c r="C22" s="13">
        <f>'for Appendix'!D19</f>
        <v>-106.23344</v>
      </c>
      <c r="D22" s="14" t="str">
        <f>IF('for Appendix'!G19&lt;&gt;0,'for Appendix'!G19,"")</f>
        <v/>
      </c>
      <c r="E22" s="13" t="str">
        <f>IF('for Appendix'!H19&lt;&gt;0,'for Appendix'!H19,"")</f>
        <v/>
      </c>
      <c r="F22" s="13" t="str">
        <f>'for Appendix'!J19&amp;" - "&amp;'for Appendix'!K19</f>
        <v>947 - 988.9</v>
      </c>
      <c r="G22" s="19">
        <f>'for Appendix'!V19</f>
        <v>20.100000000000001</v>
      </c>
      <c r="H22" s="22">
        <f>'for Appendix'!W19</f>
        <v>37228</v>
      </c>
      <c r="I22" s="1"/>
    </row>
    <row r="23" spans="1:9" x14ac:dyDescent="0.25">
      <c r="A23" s="13" t="str">
        <f>'for Appendix'!A20</f>
        <v>R-22 S3</v>
      </c>
      <c r="B23" s="13">
        <f>'for Appendix'!C20</f>
        <v>35.829250000000002</v>
      </c>
      <c r="C23" s="13">
        <f>'for Appendix'!D20</f>
        <v>-106.23344</v>
      </c>
      <c r="D23" s="14" t="str">
        <f>IF('for Appendix'!G20&lt;&gt;0,'for Appendix'!G20,"")</f>
        <v/>
      </c>
      <c r="E23" s="13" t="str">
        <f>IF('for Appendix'!H20&lt;&gt;0,'for Appendix'!H20,"")</f>
        <v/>
      </c>
      <c r="F23" s="13" t="str">
        <f>'for Appendix'!J20&amp;" - "&amp;'for Appendix'!K20</f>
        <v>1272.2 - 1278.9</v>
      </c>
      <c r="G23" s="19">
        <f>'for Appendix'!V20</f>
        <v>40</v>
      </c>
      <c r="H23" s="22">
        <f>'for Appendix'!W20</f>
        <v>37063</v>
      </c>
      <c r="I23" s="1"/>
    </row>
    <row r="24" spans="1:9" x14ac:dyDescent="0.25">
      <c r="A24" s="13" t="str">
        <f>'for Appendix'!A21</f>
        <v>R-22 S4</v>
      </c>
      <c r="B24" s="13">
        <f>'for Appendix'!C21</f>
        <v>35.829250000000002</v>
      </c>
      <c r="C24" s="13">
        <f>'for Appendix'!D21</f>
        <v>-106.23344</v>
      </c>
      <c r="D24" s="14" t="str">
        <f>IF('for Appendix'!G21&lt;&gt;0,'for Appendix'!G21,"")</f>
        <v/>
      </c>
      <c r="E24" s="13" t="str">
        <f>IF('for Appendix'!H21&lt;&gt;0,'for Appendix'!H21,"")</f>
        <v/>
      </c>
      <c r="F24" s="13" t="str">
        <f>'for Appendix'!J21&amp;" - "&amp;'for Appendix'!K21</f>
        <v>1378.2 - 1384.9</v>
      </c>
      <c r="G24" s="19">
        <f>'for Appendix'!V21</f>
        <v>10.4</v>
      </c>
      <c r="H24" s="22">
        <f>'for Appendix'!W21</f>
        <v>39163</v>
      </c>
      <c r="I24" s="1"/>
    </row>
    <row r="25" spans="1:9" x14ac:dyDescent="0.25">
      <c r="A25" s="13" t="str">
        <f>'for Appendix'!A22</f>
        <v>R-22 S5</v>
      </c>
      <c r="B25" s="13">
        <f>'for Appendix'!C22</f>
        <v>35.829250000000002</v>
      </c>
      <c r="C25" s="13">
        <f>'for Appendix'!D22</f>
        <v>-106.23344</v>
      </c>
      <c r="D25" s="14" t="str">
        <f>IF('for Appendix'!G22&lt;&gt;0,'for Appendix'!G22,"")</f>
        <v/>
      </c>
      <c r="E25" s="13" t="str">
        <f>IF('for Appendix'!H22&lt;&gt;0,'for Appendix'!H22,"")</f>
        <v/>
      </c>
      <c r="F25" s="13" t="str">
        <f>'for Appendix'!J22&amp;" - "&amp;'for Appendix'!K22</f>
        <v>1447.3 - 1452.3</v>
      </c>
      <c r="G25" s="19">
        <f>'for Appendix'!V22</f>
        <v>17.158899999999999</v>
      </c>
      <c r="H25" s="22">
        <f>'for Appendix'!W22</f>
        <v>39950</v>
      </c>
      <c r="I25" s="1"/>
    </row>
    <row r="26" spans="1:9" x14ac:dyDescent="0.25">
      <c r="A26" s="13" t="str">
        <f>'for Appendix'!A23</f>
        <v>R-32 S3</v>
      </c>
      <c r="B26" s="13">
        <f>'for Appendix'!C23</f>
        <v>35.830950000000001</v>
      </c>
      <c r="C26" s="13">
        <f>'for Appendix'!D23</f>
        <v>-106.24872000000001</v>
      </c>
      <c r="D26" s="14" t="str">
        <f>IF('for Appendix'!G23&lt;&gt;0,'for Appendix'!G23,"")</f>
        <v/>
      </c>
      <c r="E26" s="13" t="str">
        <f>IF('for Appendix'!H23&lt;&gt;0,'for Appendix'!H23,"")</f>
        <v/>
      </c>
      <c r="F26" s="13" t="str">
        <f>'for Appendix'!J23&amp;" - "&amp;'for Appendix'!K23</f>
        <v>972.9 - 980.6</v>
      </c>
      <c r="G26" s="19">
        <f>'for Appendix'!V23</f>
        <v>10.4</v>
      </c>
      <c r="H26" s="22">
        <f>'for Appendix'!W23</f>
        <v>38959</v>
      </c>
      <c r="I26" s="1"/>
    </row>
    <row r="27" spans="1:9" x14ac:dyDescent="0.25">
      <c r="A27" s="13" t="str">
        <f>'for Appendix'!A24</f>
        <v>R-54 S1</v>
      </c>
      <c r="B27" s="13">
        <f>'for Appendix'!C24</f>
        <v>35.836089999999999</v>
      </c>
      <c r="C27" s="13">
        <f>'for Appendix'!D24</f>
        <v>-106.25543999999999</v>
      </c>
      <c r="D27" s="14" t="str">
        <f>IF('for Appendix'!G24&lt;&gt;0,'for Appendix'!G24,"")</f>
        <v/>
      </c>
      <c r="E27" s="13" t="str">
        <f>IF('for Appendix'!H24&lt;&gt;0,'for Appendix'!H24,"")</f>
        <v/>
      </c>
      <c r="F27" s="13" t="str">
        <f>'for Appendix'!J24&amp;" - "&amp;'for Appendix'!K24</f>
        <v>830 - 840</v>
      </c>
      <c r="G27" s="19">
        <f>'for Appendix'!V24</f>
        <v>143</v>
      </c>
      <c r="H27" s="22">
        <f>'for Appendix'!W24</f>
        <v>40224</v>
      </c>
      <c r="I27" s="1"/>
    </row>
    <row r="28" spans="1:9" x14ac:dyDescent="0.25">
      <c r="I28" s="1"/>
    </row>
    <row r="29" spans="1:9" x14ac:dyDescent="0.25">
      <c r="I29" s="1"/>
    </row>
    <row r="30" spans="1:9" x14ac:dyDescent="0.25">
      <c r="I30" s="1"/>
    </row>
  </sheetData>
  <mergeCells count="4">
    <mergeCell ref="A1:H1"/>
    <mergeCell ref="A3:H3"/>
    <mergeCell ref="A5:H5"/>
    <mergeCell ref="A10:H10"/>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 Mapping- Original</vt:lpstr>
      <vt:lpstr>for Mapping</vt:lpstr>
      <vt:lpstr>Exhibit</vt:lpstr>
      <vt:lpstr>for Appendix- Original</vt:lpstr>
      <vt:lpstr>for Appendix</vt:lpstr>
      <vt:lpstr>Appendix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dc:creator>
  <cp:lastModifiedBy>Casey</cp:lastModifiedBy>
  <cp:lastPrinted>2020-05-12T21:48:34Z</cp:lastPrinted>
  <dcterms:created xsi:type="dcterms:W3CDTF">2020-01-08T00:53:20Z</dcterms:created>
  <dcterms:modified xsi:type="dcterms:W3CDTF">2020-05-27T18:26:07Z</dcterms:modified>
</cp:coreProperties>
</file>